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11505" activeTab="0"/>
  </bookViews>
  <sheets>
    <sheet name="优秀班级" sheetId="1" r:id="rId1"/>
    <sheet name="优良学风班" sheetId="2" r:id="rId2"/>
    <sheet name="Sheet3" sheetId="3" r:id="rId3"/>
  </sheets>
  <definedNames/>
  <calcPr fullCalcOnLoad="1"/>
</workbook>
</file>

<file path=xl/sharedStrings.xml><?xml version="1.0" encoding="utf-8"?>
<sst xmlns="http://schemas.openxmlformats.org/spreadsheetml/2006/main" count="605" uniqueCount="421">
  <si>
    <t>班级人数</t>
  </si>
  <si>
    <t>校级奖学金奖人数及所占比例</t>
  </si>
  <si>
    <t>序号</t>
  </si>
  <si>
    <t>番号班</t>
  </si>
  <si>
    <t>班长姓名</t>
  </si>
  <si>
    <t>班长学号</t>
  </si>
  <si>
    <t>国家英语四级达425分以上比例</t>
  </si>
  <si>
    <t>国家英语六级达425分以上比例</t>
  </si>
  <si>
    <t>学位计算机
通过率</t>
  </si>
  <si>
    <t>正式党员人数</t>
  </si>
  <si>
    <t>预备党员人数</t>
  </si>
  <si>
    <t>班级事迹简介（限200字）</t>
  </si>
  <si>
    <t>班级主要获奖情况</t>
  </si>
  <si>
    <t>班级个人省级及国家级获奖情况</t>
  </si>
  <si>
    <t>备注</t>
  </si>
  <si>
    <t>不及格率</t>
  </si>
  <si>
    <t>有无违纪处分</t>
  </si>
  <si>
    <t>班级成员平均学分绩点</t>
  </si>
  <si>
    <r>
      <t>学分绩点超过</t>
    </r>
    <r>
      <rPr>
        <sz val="9"/>
        <rFont val="Times New Roman"/>
        <family val="1"/>
      </rPr>
      <t>2.0</t>
    </r>
    <r>
      <rPr>
        <sz val="9"/>
        <rFont val="宋体"/>
        <family val="0"/>
      </rPr>
      <t>的比例</t>
    </r>
  </si>
  <si>
    <t>辅导员</t>
  </si>
  <si>
    <r>
      <t>泽园书院2</t>
    </r>
    <r>
      <rPr>
        <b/>
        <sz val="9"/>
        <rFont val="宋体"/>
        <family val="0"/>
      </rPr>
      <t>018</t>
    </r>
    <r>
      <rPr>
        <b/>
        <sz val="9"/>
        <rFont val="宋体"/>
        <family val="0"/>
      </rPr>
      <t>年“优秀班级”申请汇总表</t>
    </r>
  </si>
  <si>
    <t>刘犇</t>
  </si>
  <si>
    <t>无</t>
  </si>
  <si>
    <t>泽园书院150202班学风端正，班级氛围和谐，同学友爱互助。从大一开始积极组织班级志愿活动、团日活动、学习互助活动等，获得了老师同学的一致好评。同学们学习态度端正，学习成绩优异，在校内屡获奖学金，考取专业相关证书。此外，班级同学在各个领域大放异彩，多次在省级、国家级、国际级比赛中获奖，积极参加创新创业活动。在全班同学和老师的共同努力下，班级被评选为2017年省级优秀班级。</t>
  </si>
  <si>
    <t>优良学风班
优秀班级
省级优秀班级</t>
  </si>
  <si>
    <t>两人获得国家级奖学金/两人于国际级比赛获奖/两人于国家级比赛获奖/五人于省级比赛获奖/一人获得省级三好学生</t>
  </si>
  <si>
    <t>20人，55.56%</t>
  </si>
  <si>
    <t>方春华</t>
  </si>
  <si>
    <t>洪尧</t>
  </si>
  <si>
    <t>优秀班级
优良学风班
院级演讲比赛团体三等奖</t>
  </si>
  <si>
    <t>共有12人次先后获得省级或国家级奖学金，以及其他省或国家级奖项</t>
  </si>
  <si>
    <t>16，47%</t>
  </si>
  <si>
    <t>程洁</t>
  </si>
  <si>
    <t>150215班是一个德智体美劳全面发展的班级体。全班同学分别来自全国七个省份，共同在150215这个温馨的集体生活、学习，班级整体气氛和谐，积极向上、文明健康。同学之间相处融洽，团结友爱，有较强的班级归宿感和荣誉感；在生活学习上互相帮助，取长补短，共同进步，班级学生思想政治素质好，自觉拥护党的基本路线和各项方针、政策，热爱祖国，作风正派、团结好学，学习目的明确，学习态度端正，学习氛围浓郁，学习习惯良好。</t>
  </si>
  <si>
    <t>百优文明班级、连续两次校优秀班级、连续两次校优良学风班、优秀团支部、2016-2017学年获得省级优秀班级</t>
  </si>
  <si>
    <t>本班省级获奖人次4人，共4次，国家级获奖情况为2人，共2次，分别为：孙宇涛同学获全国数学建模竞赛省级三等奖，朱欣然同学获江苏省第四届文科大学生自然知识竞赛优秀奖，杨世兰秋同学获江苏省大艺展声乐比赛三等奖，左白雪同学获江苏省城市生存挑战赛优秀志愿者；我班毕甫兵同学大创为省级立项；杨江涛、左白雪同学获国家励志奖学金，我班梁曦琪同学大创国家级项目结项。</t>
  </si>
  <si>
    <t>2015-2016年度获奖学金人数10人。占全班28.5%，其中：综合一等奖，2人，占5.7%；综合二等奖，1人，占2.9%；综合三等奖，7人，占20%；                2016-2017年度获奖学金人数共15人，占全班40%以上，其中：综合奖学金一等奖，4人，占11.4%；综合奖学金二等奖，5人，占14.3%；综合奖学金三等奖，6人，占17.1%；国家励志奖学金，2人。   2017-2018学年，综合一等奖学金1人，占比2.9%；综合二等奖学金3人，占比8.6%；综合三等奖学金9人，占比25.7%；专业二等奖学金1人，占比2.9%；专业三等奖学金2人，占比5.7%。</t>
  </si>
  <si>
    <t>王辉</t>
  </si>
  <si>
    <t>尤卫杰</t>
  </si>
  <si>
    <t xml:space="preserve">班级秉承发扬优良学风，优秀带动困难，在辅导员的教导下集体努力，各项活动中表现活跃，争取优秀班级。班上的张燕，陈露宇等同学成绩优异。除此之外亦有许多优秀的同学，在获奖与学习方面表现优秀，德智体美劳全面发展。班级不仅注重学习与综合素质，也很注重体育锻炼，强身健体，发展强健的体魄，保持健康的身体。
</t>
  </si>
  <si>
    <t xml:space="preserve">   
    2015-2016学年，我班获得优秀班级、百优班级、优良学风班荣誉称号。
    2016-2017学年，我班获得优秀班级称号。</t>
  </si>
  <si>
    <t>2015-2016学年
2016年8月，江苏省普通高等学校第十三届高等数学竞赛本科二级组二等奖，江苏省高等学校高等数学竞赛组织委员会;国家励志奖学金6人。
2016-2017学年
江苏省文科大学生自然科学知识竞赛优秀奖 6人
江苏省普通高等学校第十四届高等数学竞赛本科三级组二等奖， 1人。
国家励志奖 2人，张燕获得国家奖学金。
2017-2018学年
赵倩同学获得第二届SAP国际大学生模拟企业精英挑战赛优胜奖，2018“创青春”江苏省大学生创业大赛三等奖
张燕同学获得江苏省三好学生，以及江苏省学生境外全额奖学金，以及本科二级数学竞赛一等奖
袁俊婷同学获得国家励志奖学金</t>
  </si>
  <si>
    <t xml:space="preserve">2015-2016学年
综合一等奖学金 2人占比6.3%  
综合二等奖 3人 占比9.4%     
综合三等奖 5人占比15.6%
专业学习二等奖1人占比3%     
专业学习二等奖 1人 占比3% 
2016-2017学年
综合一等奖学金 3人 占比9.4%
综合二等奖学金 3人 占比9.4%
综合三等奖学金 6人 占比18.8%
专业学习三等奖 1人 占比3%
专业学习二等奖 1人 占比3%
2017-2018学年
综合一等奖学金 4人 占比12.5%
综合二等奖学金 2人 占比6.3%
综合三等奖学金 4人 占比12.5%
专业学习三等奖 1人 占比3%
</t>
  </si>
  <si>
    <t>会计从业资格证1人 
普通话二级 3人 
证券从业资格证 1人</t>
  </si>
  <si>
    <t>邱实</t>
  </si>
  <si>
    <t>团日活动特等奖、优良学风班、院心理剧大赛二等奖</t>
  </si>
  <si>
    <t>个人：刘屿：国家奖学金，江苏省优秀学生干部，创青春省银奖；徐明：省三好学生，省数学竞赛二等奖</t>
  </si>
  <si>
    <t>夏育文</t>
  </si>
  <si>
    <t>周蕾</t>
  </si>
  <si>
    <t>我们班是一个温暖、和谐的大家庭，是积极向上的优秀班集体。在学习方面，学习氛围浓厚，大家积极进取，大部分同学都获得了校级奖学金，一些同学还获得了学科知识竞赛奖，如校级数学竞赛三等奖，金融知识竞赛三等奖等；在班级活动参与方面，我班具有较强的凝聚力，积极开展团日活动，并且获得团日活动的优秀奖；在社会实践方面，许多同学积极参与校外实践，取得了一些成果，如世界华语辩论赛八强、校级三下乡先进个人等。</t>
  </si>
  <si>
    <t>获得两次优秀班级、两次优良学风班、一次优秀团支部、校级十佳班级、院级十佳班级</t>
  </si>
  <si>
    <t>4名国家励志奖学金获得者</t>
  </si>
  <si>
    <t>150226班自成班以来，同学们积极进取，团结互助。我班作为优良学风班，学习整体情况较好，平均绩点达3以上，各学年奖学金获得率高，部分同学曾获得国家奖学金及其他国家或省级荣誉。我班同学积极参与班级及校园文化建设，我班曾多次组织班团活动、参加校园活动，曾获得团日活动特等奖，同学们所获荣誉数量多且覆盖面广，多名同学曾担任校、院学生会副主席或社团社长。我班宿舍卫生情况整体较好，多个寝室被评为十佳、标兵或文明寝室。</t>
  </si>
  <si>
    <t>2015-2016学年
2016年8月，江苏省普通高等学校第十三届高等数学竞赛本科二级组二等奖，江苏省高等学校高等数学竞赛组织委员会;国家励志奖学金6人。
2016-2017学年
江苏省文科大学生自然科学知识竞赛优秀奖 6人
江苏省普通高等学校第十四届高等数学竞赛本科三级组二等奖， 1人。
国家励志奖 2人，张燕获得国家奖学金。
2017-2018学年
赵倩同学获得第二届SAP国际大学生模拟企业精英挑战赛优胜奖，2018“创青春”江苏省大学生创业大赛三等奖
张燕同学获得江苏省三好学生，以及江苏省学生境外全额奖学金，以及本科二级数学竞赛一等奖
袁俊婷同学获得国家励志奖学金</t>
  </si>
  <si>
    <t>其他资格证书情况1.普通话水平测试二级甲等4人，占11.4%；2.普通话水平测试二级乙等5人，占14.3%；3.英语专业四级考试，通过2人，占本班英语专业人数100%；4.CMA考试，通过1人；5，英语中级口译笔译通过2人，剑桥商务英语高级考试通过1人；6.二学历辅修人数5人；
宿舍卫生情况：班级小寝室总数共9间，所有寝室全部达标，2015-2016学年，文明寝室共2间，获得比例为22.22%；2016-2017学年，第二学期，校级百优宿舍、标兵宿舍1间，占比11.11%，文明宿舍1间，占11.11%；
志愿情况：累计志愿时长为2024小时，平均每位同学超过57小时；
国家级大创结项1人，省级大创立项1人，校级立项9人，主持人5人；                                                                     梁曦琪同学在核心期刊《中国商论》、《商场现代化》分别发表论文一篇；                                                                 工商银行ICBC BRIDGE+ 商业挑战赛三等奖（全国前15%）2人；</t>
  </si>
  <si>
    <t>泽园150207班是由各专业共同组成的番号班，虽然专业不同，但是班级成员共同努力、相互学习、取长补短，在2017-2018年度取得了较大的进步。在过去的一学年中，我班大学英语四级全员通过，六级通过率达到79%，省计算机二级也有了一定提升，获得奖学金人数达59%。大三学年，临近毕业，每位同学都为自己设定了目标，所以在学习上更加刻苦努力，绩点2.0以上达到了100%，班级平均绩点为3.17，与上一学期相比也有了一定进步。在生活方面，我们有3个小室获得了标兵宿舍，其中一个小室是校十佳宿舍候选，文明宿舍和达标宿舍也占到较高比例。过去的一学期中，我班积极参加学校、书院组织的各项活动，涌现出大批活动积极分子，涌现出一批在义工、社会工作、校园文化建设上有贡献的同学。其中，有一位同学获得了“泽园书院标兵”称号，一位同学获得了“书院荣誉奖”，还有校优秀志愿者获得者。我班共有23位同学参加了大学生创新创业计划，其中一位同学发表了论文。班级同学在辅导员和班委的共同带领下，团结一致，共同进步！</t>
  </si>
  <si>
    <r>
      <t>泽园书院2018</t>
    </r>
    <r>
      <rPr>
        <b/>
        <sz val="9"/>
        <rFont val="宋体"/>
        <family val="0"/>
      </rPr>
      <t>年“优良学风班”申请汇总表</t>
    </r>
  </si>
  <si>
    <t>申报优良学风班</t>
  </si>
  <si>
    <t>沈琳</t>
  </si>
  <si>
    <t>优良学风班</t>
  </si>
  <si>
    <t>2017年获优秀团支部、南审第二届心理剧最佳表演奖，泽园书院优秀班级。</t>
  </si>
  <si>
    <t>徐逸柠获2017年国家奖学金、2015年“外研社杯”全国英语演讲大赛三等奖。左洪彰获2016年江苏省普通高等学校高等数学竞赛省级三等奖。陈亮勤获2017年美国数学建模大赛国家级二等奖。刘品妍获2017年“全国大学生网络安全辩论邀请赛”全国二等奖。吉珈慧获2017年 “江苏省大学生艺术展”省级二等奖。徐逸柠、徐杏杰、蒋昕培、王思展曾获一等奖学金，多名同学获二、三等奖学金。</t>
  </si>
  <si>
    <t>校综合三等奖学金，10人，20%；校综合二等奖学金，4人，8%；校综合一等奖学金，2人，4%；校专业学习二等奖，2人，4%；校专业学习三等奖学金，1人，2%；</t>
  </si>
  <si>
    <t>张香君</t>
  </si>
  <si>
    <t>许明翠</t>
  </si>
  <si>
    <t>积极参与书院晨训、读书小组活动、拔河比赛和运动会等。积极开展以班级为单位的集体活动，如团日活动、半日秋游、参观纪念馆等。班级同学之间培养了深厚的感情和协作能力，一起陪伴成长和进步。</t>
  </si>
  <si>
    <t>院级优良学风班级
2018年泽园书院第三届学风建设月优秀班级</t>
  </si>
  <si>
    <t xml:space="preserve">1. 韩羽琦   “蓝桥杯”个人省赛java组三等奖  2. 符晓岚  第九届蓝桥杯C/C++个人大学B组三等奖 </t>
  </si>
  <si>
    <t>6/36</t>
  </si>
  <si>
    <t>陈娜</t>
  </si>
  <si>
    <t>0.42%</t>
  </si>
  <si>
    <t>91%</t>
  </si>
  <si>
    <t>2.8822</t>
  </si>
  <si>
    <t>97%</t>
  </si>
  <si>
    <t>60%</t>
  </si>
  <si>
    <t>31.4%</t>
  </si>
  <si>
    <t>2</t>
  </si>
  <si>
    <t>2015年秋学期，本班参加校园魅力团支部大赛，经过一系列准备，成功通过初赛进入复赛，并且获得校三等奖；本班多次举办团日活动，其中包括参观古迹，观影分享会，也举办过英语演讲比赛；每次运动会都有一部分人积极参加，包括运动会方阵和比赛项目，也有人获得比较好的名次；在学风方面，经统计我班级话考研的人达95%以上。</t>
  </si>
  <si>
    <t xml:space="preserve">院级优良学风班级
校魅力团支部大赛三等奖
</t>
  </si>
  <si>
    <t xml:space="preserve">6人获得国家励志奖学金；
1人获第二届全国青年商战模拟大赛三等奖
</t>
  </si>
  <si>
    <t>12人，34%</t>
  </si>
  <si>
    <t>2015-2016学年，获得魅力团支部大赛三等奖；积极参加拔河比赛篮球赛等体育项目，1人获得书院和校级各类体育竞技项目奖项和体育风尚奖；积极参加志愿活动，4人获得校级优秀青年志愿者；1人雅思7.0；2人获书院读书奖，1人获道德风尚奖；3人获校园文化建设先进个人；2人获学风建设月先进个人；1人获应用文写作二等奖；7人获校级优秀团员；3人获校级三好学生；2016-2017学年，无不达标寝室，4个文明以上寝室；2017-2018学年，3个文明以上寝室。</t>
  </si>
  <si>
    <t>孟涛</t>
  </si>
  <si>
    <t>班级学习氛围浓厚，同学之间互帮互助；健康向上的班风不断促使着同学们相互鼓励，共同进步；班级有着强大的凝聚力，在班委会和同学的配合下能够举办各类活动。</t>
  </si>
  <si>
    <t>院级优良学风班级</t>
  </si>
  <si>
    <t>8人，36.36%</t>
  </si>
  <si>
    <t>刘佳节</t>
  </si>
  <si>
    <r>
      <t>班级凝聚力强，大家团结互助，积极上进同学之间也能够做到相互关心。大家也能够为班级事情尽力</t>
    </r>
    <r>
      <rPr>
        <sz val="9"/>
        <color indexed="8"/>
        <rFont val="宋体"/>
        <family val="0"/>
      </rPr>
      <t xml:space="preserve">
</t>
    </r>
  </si>
  <si>
    <t>1人获得江苏省大艺展声乐展一等奖</t>
  </si>
  <si>
    <t xml:space="preserve">9人，36%
</t>
  </si>
  <si>
    <r>
      <t>优秀青年志愿者1人，泽园书院优秀团员6人</t>
    </r>
    <r>
      <rPr>
        <sz val="9"/>
        <color indexed="8"/>
        <rFont val="宋体"/>
        <family val="0"/>
      </rPr>
      <t xml:space="preserve">
校级优秀团员2人，善行100优秀志愿者1人，
优秀志愿者2人，暑期社会实践先进个人2人，
校级暑期社会实践1人，校级优秀义工奖1人</t>
    </r>
  </si>
  <si>
    <t>胡怡晗</t>
  </si>
  <si>
    <t>学习上，我班平均绩点2.8，英语等级考试和计算机等级考试通过比率大幅上升，且挂科人数不断减少，有了长足进步，获得奖学金的人数也有所上升。学生工作上，我班多人在各个校级组织中承担学生事务，为同学们服务，丰富课余生活的色彩。思想上，我班已有党员7人，不断向党组织靠拢，提高思想觉悟。班级内互相团结互助，积极向上，健康发展，不断向着更高的水平攀升。</t>
  </si>
  <si>
    <t>全国大学生英语竞赛一等奖1人次，审计长奖学金1人次，国家励志奖学金8人次，省级大创4人次</t>
  </si>
  <si>
    <t>10人，28.6%</t>
  </si>
  <si>
    <t>1人曾任话剧社主席、2人曾任学生会副主席
全国大学生英语竞赛一等奖1人次，审计长奖学金1人次，国家励志奖学金8人次，省级大创4人次，10人曾获得过校级奖学金，多人获得过校三好学生、校优秀干部、校级优秀团员、校级优秀志愿者，多人获得过书院标兵、义工奖、道德风尚奖等。</t>
  </si>
  <si>
    <t>美孜·阿德别力克</t>
  </si>
  <si>
    <t>1人违纪</t>
  </si>
  <si>
    <t>我们班是一个拥有36个人的机体，本班级在各级领导及老师的关心支持下，在全体同学的共同努力下，综合测评成绩较为优秀，班级活动自主开放，班风良好，学风浓厚，同学们关心集体，同心协力，我们共同营造一个不断进取、超越的班级。</t>
  </si>
  <si>
    <t>11人， 30.56%</t>
  </si>
  <si>
    <t>陈明浩</t>
  </si>
  <si>
    <t>我们是一个先进的班集体，因为我们拥有良好的班风和扎实的学风。在校训“诚信、求是、笃学、致公”的指导下，在学校、二级书院各级领导的关怀下，我们班级在一年多的时间里，团结拼搏、努力进取，无论在思想上还是学习上都取得了可喜的成绩。现将情况汇报如下：班级中田志国、芮玉婷等同学获得了国家励学奖，此外仍有许多同学在各类比赛中跻身前列并斩获奖项，当中囊括了“趣味审计师潜质大赛”、大学生艺术展演、各类朗诵比赛以及在校院级奖学金的评选活动。</t>
  </si>
  <si>
    <t>2015-2016学年获得优良学风班荣誉称号；2016-2017学年获得优良学风班荣誉称号.</t>
  </si>
  <si>
    <t>2015—2016学年国家励志奖学金1人；2016-2017学年江苏省大学生艺术展演一等奖2人，国家励志奖学金3人。</t>
  </si>
  <si>
    <t>2015-2016学年：综合一等奖学金，1，占比2.8%；综合二等奖学金3人，占比8.3%；     2016-2017学年：综合二等奖学金3人，占比8.3%%；综合三等奖学金3人，占比8.3%；2017-2018学年，综合一等奖学金，3人，占比8.3%；综合三等奖学金3人，占比8.3%。</t>
  </si>
  <si>
    <t>会计从业证书2人 证券从业证书1人</t>
  </si>
  <si>
    <t>姚欢</t>
  </si>
  <si>
    <t>150209是一个由35人组成的团结、进取、活泼、创新的班级。强大班级凝聚力推动我们发展了强烈的群众观念，浓厚的班级情感，有认真负责的班委和坚强的群众核心，有我们自己的班级特色。我们班有着良好的学习氛围，同学之间互帮互助，有多名诸如吴嘉慧同学等人多次获得奖学金、先进个人等荣誉。班级同学积极参加学校组织的各类活动，为班集体获得了不少荣誉。班群众积极配合班委及老师的工作，构建更加上进友爱的班集体。</t>
  </si>
  <si>
    <t>2015-2016学年，我班获得心理剧表演优秀奖</t>
  </si>
  <si>
    <t>会计从业资格证4人
证券从业资格证6人
普通话二级证书6人
期货从业资格证1人
商务英语高级证书1人
英语专业四级证书1人</t>
  </si>
  <si>
    <t>徐赫</t>
  </si>
  <si>
    <t>在生活上，班级举办“四进四信 青春同行”团日活动，召开以“奋斗的青春最美丽”为主题的集体活动，举行心理班会，积极参与书院活动，如趣味运动会等；在工作上，参加了魅力团支部大赛，共同表演《燕归巢》话剧，合唱《父亲》，以此表达反哺之情，并获得校一等奖，参加江苏省“魅力团支部大赛”并获得“活力团支部”称号；在学习上，班级成员互相帮助，多名同学成绩提高，一半以上的同学获得校奖学金，多名同学获得国家、省级荣誉。</t>
  </si>
  <si>
    <t>2015年，在第一届“泽园杯”新生辩论赛中，获“季军”；2015-2016年度在南京审计大学“魅力团支部风采大赛”中获第八名、“五四红旗团支部”称号；2015-2016学年，获“优良学风班称号”；2016-2017学年综合表现突出，获“书院优秀班级”称号；2017-2018学年，荣获“泽园书院优秀班级”称号；2017年度，荣获“江苏省活力团支部”称号等。</t>
  </si>
  <si>
    <t>江苏省江北新区法律援助论坛论文比赛一等奖；全国高校企业价值创造竞赛校内赛二等奖；全国大学生英语竞赛三等奖；阅读竞赛三等奖；浙江省大学生财会信息化省二等奖；江苏省模拟股市大赛优秀奖；中国金融教育发展基金会全国大学生暑期社会实践征文一等奖；国家励志奖学金；国家奖学金；第五届江苏省大学生艺术展演小合唱一等奖；全国大学生“联盟杯”商业实践大赛全国一等奖、最佳组织奖；第十二届“新道杯”沙盘模拟大赛江苏省二等奖等。</t>
  </si>
  <si>
    <t>吴芳怡</t>
  </si>
  <si>
    <t>150228班是一个团结勤奋的班群体，也是一个温馨和谐的大家庭，我们36位同学共同学习，共同进步。我们每学期都会开展主题团日活动，开展过玄武湖团日活动，参观过雨花台烈士陵园，开展多次观影，增强爱国意识和班级凝聚力。班级整体学习优异，四级全员通过，六成以上通过六级，七成以上通过计算机，平均学分绩点超3.0，三成以上获校级奖学金。参与学校书院活动积极踊跃，曾在校运动会中多次取得优异成绩，是个集体意识强烈的优秀班级。</t>
  </si>
  <si>
    <t>曾获得优秀班级，优良学风班各一次</t>
  </si>
  <si>
    <t>韩学思同学获政府奖学金、Bridge+全国二等奖；杨珍珍同学获国家励志奖学金，陈美玲同学获国家级大创</t>
  </si>
  <si>
    <t>班级开展班会、团日活动、经典阅读等活动。通过班会交流分享假期学习生活，展望新学期的学习生活。班级学风积极向上，班级92%的同学学分绩点超过2.0，英语四六级达425分以上比例分别为95%和76%。半数同学曾获书院单项奖和奖学金。一名同学参与省级大创课题。一名同学参与郑小荣老师的科研项目。多名同学获得学科竞赛突出奖项。大三的挂科率由大二的6.5%下降到3.2%。班级宿舍曾在2016年和2017年多次获得标兵宿舍和文明宿舍。</t>
  </si>
  <si>
    <t>泽园书院150202班学风端正，班级氛围和谐，同学友爱互助。从大一开始积极组织班级志愿活动、团日活动、学习互助活动等，获得了老师同学的一致好评。同学们学习态度端正，学习成绩优异，在校内屡获奖学金，考取专业相关证书。此外，班级同学在各个领域大放异彩，多次在省级、国家级、国际级比赛中获奖，积极参加创新创业活动。在全班同学和老师的共同努力下，班级被评选为2017年省级优秀班级。</t>
  </si>
  <si>
    <t>泽园150207班是由各专业共同组成的番号班，虽然专业不同，但是班级成员共同努力、相互学习、取长补短，在2017-2018年度取得了较大的进步。在过去的一学年中，我班大学英语四级全员通过，六级通过率达到79%，省计算机二级也有了一定提升，获得奖学金人数达59%。大三学年，临近毕业，每位同学都为自己设定了目标，所以在学习上更加刻苦努力，绩点2.0以上达到了100%，班级平均绩点为3.17，与上一学期相比也有了一定进步。在生活方面，我们有3个小室获得了标兵宿舍，其中一个小室是校十佳宿舍候选，文明宿舍和达标宿舍也占到较高比例。过去的一学期中，我班积极参加学校、书院组织的各项活动，涌现出大批活动积极分子，涌现出一批在义工、社会工作、校园文化建设上有贡献的同学。其中，有一位同学获得了“泽园书院标兵”称号，一位同学获得了“书院荣誉奖”，还有校优秀志愿者获得者。我班共有23位同学参加了大学生创新创业计划，其中一位同学发表了论文。班级同学在辅导员和班委的共同带领下，团结一致，共同进步！</t>
  </si>
  <si>
    <t>周蔚，参加大创项目获省级立项，曾获国家奖学金、审计长奖学金、江苏省“高等数学”竞赛一等奖、江苏高校学生境外学习政府奖学金、校三好学生标兵。葛文静，2016--2017大学生创业项目ihobby项目组成员，在项期间获全国大学生移动应用创新大赛前2%优秀奖</t>
  </si>
  <si>
    <t>（沈方）国家级：2016年，全国大学生英语综合竞赛（NECCS）二等奖，教育部高等学校大学外语教学指导委员会；省级：2016年，第13届江苏省大学生数学竞赛（本科三级）三等奖，江苏省教育厅</t>
  </si>
  <si>
    <t>其他资格证书情况1.普通话水平测试二级甲等4人，占11.4%；2.普通话水平测试二级乙等5人，占14.3%；3.英语专业四级考试，通过2人，占本班英语专业人数100%；4.CMA考试，通过1人；5，英语中级口译笔译通过2人，剑桥商务英语高级考试通过1人；6.二学历辅修人数5人；
宿舍卫生情况：班级小寝室总数共9间，所有寝室全部达标，2015-2016学年，文明寝室共2间，获得比例为22.22%；2016-2017学年，第二学期，校级百优宿舍、标兵宿舍1间，占比11.11%，文明宿舍1间，占11.11%；
志愿情况：累计志愿时长为2024小时，平均每位同学超过57小时；
国家级大创结项1人，省级大创立项1人，校级立项9人，主持人5人；                                                                     梁曦琪同学在核心期刊《中国商论》、《商场现代化》分别发表论文一篇；                                                                 工商银行ICBC BRIDGE+ 商业挑战赛三等奖（全国前15%）2人；</t>
  </si>
  <si>
    <t xml:space="preserve">2015-2016学年
综合一等奖学金 2人占比6.3%  
综合二等奖 3人 占比9.4%     
综合三等奖 5人占比15.6%
专业学习二等奖1人占比3%     
专业学习二等奖 1人 占比3% 
2016-2017学年
综合一等奖学金 3人 占比9.4%
综合二等奖学金 3人 占比9.4%
综合三等奖学金 6人 占比18.8%
专业学习三等奖 1人 占比3%
专业学习二等奖 1人 占比3%
2017-2018学年
综合一等奖学金 4人 占比12.5%
综合二等奖学金 2人 占比6.3%
综合三等奖学金 4人 占比12.5%
专业学习三等奖 1人 占比3%
</t>
  </si>
  <si>
    <t xml:space="preserve">2015-2016学年
综合三等奖学金4人占比11.4%
专业学习三等奖1人占比2.9%
2016-2017学年
综合一等奖学金2人占比5.7%
综合二等奖学金1人占比2.9%
综合三等奖学金6人占比17.1%
2017-2018学年
综合一等奖学金2人占比5.7%
综合二等奖学金4人占比11.4%
综合三等奖学金3人占比8.6%                                    </t>
  </si>
  <si>
    <t>2015-2016学年
吴嘉慧同学获得江苏省数学竞赛二等奖
国家励志奖2人
吴嘉慧获得三好学生
2016-2017学年
吴嘉慧获得国家奖学金
宁蕊获得国家励志奖学金
三好学生2人
优秀学生干部1人
张海纳，姚欢同学获得江苏省大学生艺术展演声乐展演甲组一等奖
索朗念扎获得江苏省艺术展演舞蹈大赛一等奖
2017-2018学年
三好学生2人</t>
  </si>
  <si>
    <t>田方正</t>
  </si>
  <si>
    <t xml:space="preserve">班级曾获得2017年优秀班级、2018年百优班级称号，张凯玥，吴成星，赵妍同学获得学校优秀青年志愿者称号，张凯玥，曹洁，郭源媛，闫文超同学获得国家励志奖学金，在上一年的两个学期中，本班级的男女生宿舍多次获得文明寝室荣誉，学校活动方面班级积极参与了上学期团委举办的唱红歌活动且在比赛中表现优异。
</t>
  </si>
  <si>
    <t>本班张玉雷同学在大二暑假成功入选北大国家级暑期实践活动，在导师带领下独立完成了广西，安徽，江苏宿迁等地的老年人人口普查回访调查工作。
张凯玥，曹洁，郭源媛，闫文超同学获得国家励志奖学金</t>
  </si>
  <si>
    <t>综合一等奖4人，综合二等奖2人
综合三等奖12人；专业二等奖1人
专业三等奖1人；共计获奖比例为40%</t>
  </si>
  <si>
    <t>王焱</t>
  </si>
  <si>
    <t>杨舟</t>
  </si>
  <si>
    <t>获得2017年校优良学风班、百优班级；2018年校百优班级</t>
  </si>
  <si>
    <t>截止目前马浩月同学获得国家奖学金、省数学竞赛一等奖；沈梦涵同学获得全国大学生数学竞赛一等奖、全国大学生英语竞赛二等奖；李烨同学获得第六届中国公益慈善大赛全国百强、第三届星巴克&amp;宋庆龄基金会全国青年领导力发展项目全国20强、第三届全国青年商战模拟大赛优胜奖</t>
  </si>
  <si>
    <t>本学年校级综合奖学金一等奖3人次，二等奖2人次，三等奖7人次；综合奖学金占比25%；专业奖一等奖2人次，三等奖1人次，三等奖1人次；获奖比例为6.25％；总计获奖比例为31.25%</t>
  </si>
  <si>
    <t>杜琳菲</t>
  </si>
  <si>
    <r>
      <rPr>
        <sz val="9"/>
        <rFont val="宋体"/>
        <family val="0"/>
      </rPr>
      <t xml:space="preserve">1.2016-2017年度南京审计大学优秀团支部
2.2016-2017年度 南京审计大学五四红旗团支部
3.2016-2017年度心理班会优秀班级
4.南审杯朗诵比赛泽园书院二等奖
5.班级心理剧三等奖
</t>
    </r>
    <r>
      <rPr>
        <sz val="9"/>
        <rFont val="宋体"/>
        <family val="0"/>
      </rPr>
      <t>6.2017-2018</t>
    </r>
    <r>
      <rPr>
        <sz val="9"/>
        <rFont val="宋体"/>
        <family val="0"/>
      </rPr>
      <t>年度</t>
    </r>
    <r>
      <rPr>
        <sz val="9"/>
        <rFont val="宋体"/>
        <family val="0"/>
      </rPr>
      <t xml:space="preserve"> </t>
    </r>
    <r>
      <rPr>
        <sz val="9"/>
        <rFont val="宋体"/>
        <family val="0"/>
      </rPr>
      <t xml:space="preserve">南京审计大学五四红旗团支部
</t>
    </r>
  </si>
  <si>
    <t xml:space="preserve">综合一等奖5人，9.8%；综合二等奖3人，5.9%；综合三等奖12人，23.5% 专业学习三等奖1人，2.0%；专业学习一等奖1人，2.0%；班级获奖人数：22人，43%。
</t>
  </si>
  <si>
    <t>尹曦</t>
  </si>
  <si>
    <t>乔慧</t>
  </si>
  <si>
    <t xml:space="preserve">1、2016-2017年度五四红旗团支部;2、2016-2017年度优秀班级;3、2016-2017年度百优班级;4、2016-2017年度优秀团支部;5、2016第一学期团日活动团体一等奖                                   6、2017-2018年度优秀班级;
</t>
  </si>
  <si>
    <t xml:space="preserve">    1、张瑞：获得国家奖学金、张瑞：获得江苏省“创青春”大赛铜奖 2、乔慧、武倩倩、赵雨玥、陆盈琳、叶钰、周婷、孙珍珍、夏仕倩：获得2018年度国家励志奖学金3、徐染婷：获得全国大学生英语竞赛二等奖4、其米：获得江苏省大学生艺术展演舞蹈一等奖5、华群：获得全国大学生英语竞赛三等奖6、王紫婷同学获得江苏省第五届大学生艺术展演比赛三等奖  7、潘姝宁：获得江苏省“水杉杯”大学生话剧展演月活动三等8、章熙威：获得江苏省大学生艺术展二等奖9、潘姝宁：获得第四届原画师大赛优秀奖10、章熙威：获得江苏省校花校草大赛单项奖，荣获荷兰花海郁金香大学生音乐节全省30强11、刘佳琪：获得全国大学生英语竞赛三等奖，获得21世纪可口可乐杯全国大学生英语演讲比赛校园选拔赛二等奖12、查巴念扎：参演藏族《打阿嘎》获得省级团队奖13、陈浚同学获得省运会女子网球六强14、陈霞同学获得国学比赛第三名15、陈清雅：获得大学生英语竞赛二等奖，华为财经大赛校园优胜奖</t>
  </si>
  <si>
    <t>综合一等奖1人，2%； 综合二等奖3人，5.9%；综合三等奖9人，17.6%；专业学习二等奖4人，7.8%；专业学习三等奖3人，5.9%；班级获奖人数20人，39.2%。</t>
  </si>
  <si>
    <t>韩蕴琪</t>
  </si>
  <si>
    <t>1、2016-2017年度五四红旗团支部 2、2016-2017年度百优班级 3、2016-2017年度优秀团支部 4、2016第一学期团日活动团体三等奖</t>
  </si>
  <si>
    <t>1.韩蕴琪：2018国家奖学金
2.刘天娇：2018国家励志奖学金
3.张雨婷：2018国家励志奖学金
4.陈素：江苏省第五届大学生艺术展一等奖，江苏省第二届非职业民乐团队展演赛金奖
5.于思琦:江苏省文科大学生自然科学竞赛优秀奖                                           6.唐政:江苏省文科大学生自然科学竞赛优秀奖</t>
  </si>
  <si>
    <t>综合一等奖6人，10.5%；综合二等奖4人，7%；综合三等奖13人，22.8% 专业学习二等奖1人，1.8%；；班级获奖人数：24人，42.1%。</t>
  </si>
  <si>
    <t>赵明萱</t>
  </si>
  <si>
    <t>16010245</t>
  </si>
  <si>
    <t>2016-2017校优秀团支部</t>
  </si>
  <si>
    <t xml:space="preserve">于璐获江苏省高等数学竞赛二等奖；王承祎获世界羽毛球大赛、锦标赛优秀志愿者；沈雁获世界羽毛球锦标赛优秀志愿者；黄舒文参加暑期社会实践活动获全国大学暑期实践季专项行动优秀课题成果。
</t>
  </si>
  <si>
    <t>12人获得综合奖学金，占比24.5%（其中3人为综合一等奖，2人为综合二等奖，7人为综合三等奖）；2人获得专业奖学金，占比4.1%；24人获得单项奖学金，占比49%。</t>
  </si>
  <si>
    <t>傅园洁</t>
  </si>
  <si>
    <t>施坤龙</t>
  </si>
  <si>
    <t>2017年校五四红旗团支部;2018年校百优班级</t>
  </si>
  <si>
    <t>综合奖学金一等1人、二等3人、三等10人，专业学习奖学金一等0人、二等0人、三等0人，共计14人，占比29.17%。</t>
  </si>
  <si>
    <t>王丹</t>
  </si>
  <si>
    <t>泽园书院160215班以财务管理专业同学为主，还含有ACCA，瑞华精英班，会计等非财管专业的同学，共计50人。在各位老师，辅导员及班委的积极带领下，每学期全班均能保证有充足的学习时间，大二学年无留，降，退现象。在团建上，班级积极组织团日活动，前段时间响应学校号召举办了听红色故事，弘扬革命精神的演讲活动，同学们以小组为单位提交演讲稿并积极参加竞赛，学习革命精神氛围极好。学习方面也同样有着优异的表现，在全班共同努力下，绩点2.0以上达到了96%，班级平均绩点高达3.056。不仅学习上优秀，我班成员在校园文化建设上展现着自己的个人风采，其中多名同学加入了校大艺团，在各种校内外活动上获奖，并且在校及院内学生工作方面积极奉献，担任院级校级学生会干部。在班级生活作风建设上，我班部分成员担任站区成立的自管会生活部中重要职位。每一个宿舍都是达标寝室，宿舍相处融洽和谐。</t>
  </si>
  <si>
    <t>我们是一个有爱的集体，心中有梦，勇往直前。学习方面，班级平均绩点约3.12，其中有5名同学绩点3.8以上，一名同学绩点过4；推选入党方面，有入党积极分子16人，预备党员5人,正式党员1人；团日活动方面，被评为优秀团支部和五四红旗团支部；社会工作方面，多人参加学生工作和志愿服务；寝室方面，全部为达标宿舍，其中有两个标兵宿舍，四个文明宿舍；其他活动方面，积极参加合唱节、校运会、社会实践等活动，朗诵比赛获得泽园书院二等奖，心理剧获得三等奖，被评为心理班会优秀班级。</t>
  </si>
  <si>
    <t xml:space="preserve">    一群充满活力的年轻人——我们是160213的同学们！经过大学两年，我们的班级在各方面表现突出。学习方面，班级平均绩点约3.23，有20人获得校级奖学金；推选入党方面，有入党积极分子15人；团日活动丰富参与度高；社会工作方面，多人参加学生工作和志愿服务；寝室方面，多个标兵文明寝室；其他活动方面，积极参加合唱节、校运会、社会实践等活动。160213的征途是星辰大海！</t>
  </si>
  <si>
    <t>2016年9月，我们在南审相遇，63个懵懂无知的少男少女组成了160226班，经过大学两年半的时间，我们的班级在各方面表现突出。学习方面，24名同学获得综合奖学金；推选入党方面，有入党积极分子19人，预备党员4人；社会工作方面，积极参加学生工作和志愿服务，多名同学获得校园文化建设先进个人和校优秀学生干部；寝室方面，全部达标，且有多个标兵文明寝室；其他活动方面，积极参加校运会、社会实践等活动，多名同学获得优秀志愿者，社会实践先进个人称号，积极参加各类学术
比赛，多名同学获奖。</t>
  </si>
  <si>
    <t>何处书声琅琅起，四十八生业业勤。我班由48名学生组成，尽管部分同学转至其他专业，但凝聚力不散，班级积极举办中秋节、传承红色记忆等各类团体活动，丰富了同学们的大学生活。                                            
班级的及格率呈下降趋势，得益于同学们的互帮互助，已经形成了优良学风。                             
不仅如此，同学们积极参与时政学习，整体政治素养高，党团等政治活动出勤率高、质量高
除此之外，班级同学积极参与各类文体竞赛、志愿服务、社团组织，个人素养显著提高。</t>
  </si>
  <si>
    <r>
      <rPr>
        <sz val="9"/>
        <rFont val="宋体"/>
        <family val="0"/>
      </rPr>
      <t>张永达同学获得全国大学生英语竞赛</t>
    </r>
    <r>
      <rPr>
        <sz val="9"/>
        <rFont val="Calibri"/>
        <family val="2"/>
      </rPr>
      <t>C</t>
    </r>
    <r>
      <rPr>
        <sz val="9"/>
        <rFont val="宋体"/>
        <family val="0"/>
      </rPr>
      <t>类三等奖，第六届审计长奖学金；</t>
    </r>
    <r>
      <rPr>
        <sz val="9"/>
        <rFont val="Calibri"/>
        <family val="2"/>
      </rPr>
      <t xml:space="preserve">                                                               </t>
    </r>
    <r>
      <rPr>
        <sz val="9"/>
        <rFont val="宋体"/>
        <family val="0"/>
      </rPr>
      <t>徐肖红同学获得创青春大赛江苏省银奖；</t>
    </r>
  </si>
  <si>
    <t>1.获得校级优秀团员、三好学生等先进个人荣誉共11人，院级优秀团员等荣誉3人，共占比29%；
2.担任学生组织/社团副部长及以上职位有25人，占比52%； 
3.在各类学术期刊/杂志发表论文共7人，占比15%；</t>
  </si>
  <si>
    <t>160216班是中澳专业班级，共有49人。在辅导员老师的带领下，我班是个团结友爱，积极奋进的班级。在学习上，班级大二学年不及格为0.54%（共两人上学年有不及格情况，其中有一名同学是因病缓考），英语四级全部通过，六级通过率为77.6%，计算机通过率为53.06%，班级平均学分绩点为3.33，我班的学风营造较优秀。另外，因为专业特点，我班同学参与雅思测试并多数取得了较为优异的成绩，吴啸风同学获得7.0的傲人成绩。
我班积极参加团日活动，曾组织全班同学游览中山陵，开展主题讲座，促进了同学间的交流与沟通，增加班级的团结性。
多名同学担任学生组织干部，校院级学生会，多种多样的社团，校大艺团均能看见班级同学们的身影！他们在自己的岗位上尽心尽责，努力为校园建设贡献出自己的力量。</t>
  </si>
  <si>
    <t>1.曹梦缘：省数学竞赛二等奖、江苏省文科大学生自然科学知识竞赛优秀奖
2.姚寅涛：江苏省文科大学生自然科学知识竞赛二等奖
3.代大海：江苏省文科大学生自然科学知识竞赛优秀奖
4.俞中能：ASK JERRY商业竞赛全国第三名                        5.金宇鹏：全国大学生英语竞赛C类二等奖、盱眙审计项目省级优秀团队            6.陈姝：大学生英语竞赛三等奖                      7.肖天哲：2018年暑期江苏高校学生境外学习政府奖学金、全国大学生英语能力竞赛三等奖、国家奖学金                      8.华为财经挑战赛南京片区挑战赛三等奖                    9.姚寅涛、屈亚萍、钱睿、许梓馨、金宇鹏 省级大创   10.蔡银娥、邹晓敏、李翔、王宿、范孟杰、王雪、曹梦缘 国家励志奖学金</t>
  </si>
  <si>
    <t>泽园160211班是以市场营销专业学生为基础的番号班，经过一学期的学习，本班学生有27人分别转入国审专业，国际人才班，CPA，CPA加拿大，金融企业管理，瑞华审计与会计学院等。在过去的一学年中我班学生都在学业上取得较大成绩，四六级、计算机二级通过率较往年都有较大提升。
过去一学年中我班积极参加学校、书院举行的各项活动，并涌现出大批活动积极分子，涌现出一批在义工、社会工作、校园文化贡献上有一定成就的同学。马浩月和沈梦涵获得“泽园书院标兵”称号；班内同学在班委小组的领导下和谐相处，积极向上，并举办多次交流会活动等。班级同学拥护中国共产党的领导，积极参与班团建设，踊跃参加团日活动，踊跃报名参加泽园书院青共校的选拔。截止目前有入党积极分子12名，预备党员2名。班级内部团结一致，有较强集体荣誉感。</t>
  </si>
  <si>
    <t>郭妍</t>
  </si>
  <si>
    <t>曾获得“优秀团支部”的称号。凭借着优良的学习氛围与班级优秀表现被评选为2017年“优良学风班”与2018年“校百优班级”等。</t>
  </si>
  <si>
    <t>王怡菡同学获得大艺展器乐组特等奖；何玉钚、余楠，陶炳源，尹莹，邢露、李婷、杨艳获得国家励志奖学金。王丽梅同学获得“全国大学生电子商务‘创新、创意及创业’挑战赛”三等奖。武格非同学获得2018年江苏省“创青春”大学生创新创业比赛的铜奖。</t>
  </si>
  <si>
    <t>本学年校级综合奖学金一等奖1人次，二等奖6人次，三等奖8人次；综合奖学金占比34.1%；专业奖一等奖2人次，二等奖2人次，三等奖1人次；获奖比例为11.4％；总计获奖比例为45.5%</t>
  </si>
  <si>
    <t>除各项校级综合奖学金外，我班多位同学上学年还获得书院单项奖。泽园书院社会工作奖；义工奖；道德风尚奖；体育单项奖；读书奖；美育单项奖；专业竞赛奖；励学奖等。少数民族学生励志奖三等奖1人。三位同学荣获校级优秀志愿者；一位同学荣获“互联网+”校级三等奖；一位同学获得校创新创业先进个人；两人获得“校园文化建设先进个人”；一位同学荣获“优秀学生会干部”、“南京审计大学三好学生”、“南京市三好学生”等。除此之外，我班多位同学还获得“校院级优秀学生干部”，“优秀图书馆员”，“社团活动先进个人”，“暑期摄影大赛三等奖”，“院级优秀心理委员”“社团活动先进个人”等荣誉称号。</t>
  </si>
  <si>
    <t>王静</t>
  </si>
  <si>
    <t>2016-2017年度百优班级；2016-2017年度校级优秀团支部；2017-2018年度校级优秀团支部；2017-2018年度校级五四红旗团支部；学风建设月优秀班级一等奖；魅力团支部大赛优秀奖</t>
  </si>
  <si>
    <t>夏雨轩同学获得江苏省第十四届高等数学竞赛一等奖 ；吴瑞萌同学获得2016年第五届全国大学生艺术展器乐组一等奖 ；王静同学获得全国十佳志愿者和十佳照片奖；王子依同学获得2017年全国大学生英语竞赛初赛C类比赛二等奖；韦琳、陈俊萍同学获得2017年度国家励志奖学金；董子湘、王莹同学获得2018年度国家励志奖学金；程玥雯同学获得第二届国际大学生模拟企业精英挑战赛二等奖陈文峰、樊林琛同学在江苏省第四届文科大学生自然科学知识竞赛中荣获二等奖；付耀莹、胡静轩、季心睿、林雨欣、杨林欣、夏雨轩、吴昊、王新愉同学在江苏省第四届文科大学生自然科学知识竞赛中荣获优秀奖；高宇同学在全国高校企业价值创造实战竞赛二等奖</t>
  </si>
  <si>
    <t>2018学年，专业学习奖奖学金5人，占比8.33%；综合奖学金19人，占比31.67%</t>
  </si>
  <si>
    <t>吴玉雄</t>
  </si>
  <si>
    <t>综合奖学金一等0人、二等1人、三等13人，专业学习奖学金一等2人、二等0人、三等1人，共计17人，占35.42%。</t>
  </si>
  <si>
    <t>张天佐</t>
  </si>
  <si>
    <t>田博川同学获2018年国家奖学金，江苏省普通高等学校第十五届高等数学竞赛本科二级组三等奖，全国大学生英语竞赛初赛C类比赛三等奖</t>
  </si>
  <si>
    <t>综合奖学金一等3人、二等1人、三等5人，专业学习奖学金一等0人、二等0人、三等0人，共计9人，占比25.71%。</t>
  </si>
  <si>
    <t>1.获得校级优秀团员、三好学生等先进个人荣誉共12人，占比34%，担任学生组织副部长及其以上职位共18人，占比51%，在各类学术期刊发表文章2人，占比6%</t>
  </si>
  <si>
    <t>160210班主要是由来自人力资源管理专业的同学组成，此外还有ACCA、金融、金企、税收、法学等不同专业的同学共同组成我们这个多元化的大家庭。我班同学集体荣誉感强，集体活动出勤率高；班级文明宿舍、标兵宿舍比例名列书院班级前茅。在辅导员、班长以及班委的带领下，版内形成了积极健康、团结友善、良好竞争的融洽氛围。2018年上半年，全班同学积极参加学校组织的“微演讲”大赛，在校决赛中展露锋芒。下半年踊跃参加“忆红色经典，讲红色故事”主题团日活动，增进了同学们对于党的认知与认同，增强了班级凝聚力。除此之外，班级同学积极参加省级校级创新创业比赛，并获得较好成绩。在学生工作、志愿以及社会实践的活动中也经常看到班级同学的身影。多位同学获得省级、校级与院级荣誉称号等。</t>
  </si>
  <si>
    <t>160227班是个不断充实自我、同学班委互相助力、辅导员温暖关怀的集体。学习上，通过互助小组来督促学习，通过分享阅读感悟来增加文化素养。生活中，同学间经常聚餐郊游、约跑步约早起。在过程中取长补短，增进对彼此的了解。校园中，我们积极参加各项活动：朗诵比赛、魅力团支部大赛等都有我们的身影，我们靠着认真与信任取得了名次。过去我们曾被评为“百优班级”，未来我们会一如既往地努力，收获更多属于我们共同的荣誉与回忆。</t>
  </si>
  <si>
    <t>班级集体荣誉感强，团结一心，友爱和善，生活上同学们互帮互助，运动会比赛多次获得各种奖项的优异名次，获得学风建设月的优秀奖，宿舍方面并无不达标宿舍，文明寝室也有所体现。</t>
  </si>
  <si>
    <t>160206班是一个朝气蓬勃、团结友爱的班集体。我班成员在经历过初入大学的迷惘后，开始有目标地、科学地、有效地投入到紧张的大学学习中，大家结伴上自习，共同探讨问题、相互鼓励、经常交流学习心得，共同进步。在过去一年年的学习生活中，大多数的同学都取得了令人可喜的进步。在过去的两年里，本着我们的奋斗目标，在书院和老师的领导和指导下，在全体同学的共同努力下，我们班在各个方面都取得了骄人的成绩。特向学校申请“先进团班”称号。</t>
  </si>
  <si>
    <t>王慧</t>
  </si>
  <si>
    <t>国家励志奖学金3人，占比6%；
综合奖学金一等奖1人，占比2%；
综合奖学金二等奖2人，占比4%；
综合奖学金三等奖9人，占比18%；
专业奖学金一等奖2人，占比4%；
专业奖学金三等奖2人，占比4%</t>
  </si>
  <si>
    <t>况旺，国家励志奖学金；阳敏，国家励志奖学金；姚佳慧，国家励志奖学金；李诗莹，创青春省级三等奖；周文戈，江苏省大学生文科知识竞赛优秀奖(省级)；刘馨然，全国大学生英语竞赛二等奖</t>
  </si>
  <si>
    <t>学风建设月先进班级三等奖</t>
  </si>
  <si>
    <t>优良学风班</t>
  </si>
  <si>
    <t>李瑞彬</t>
  </si>
  <si>
    <t>综合一等奖1人（2.0%）
综合二等奖4人（8.2%）
专业一等奖1人（2.0%）
专业二等奖2人（4.1%）
专业三等奖2人（4.1%）
少数民族励志奖学金一等奖1人（2.0%）
校级义工奖2人（4.1%）</t>
  </si>
  <si>
    <t>国家励志奖学金 2人（梁如月、王露）
 江苏省创青春志愿者1人（杨卉）</t>
  </si>
  <si>
    <t>2018年3月，积极展开魅力团支部活动，获得三等奖称号。
2018年4月，组织班级全体同学参加泽园书院微演讲比赛，保证了所有同学的参与度，积极与其他班级展开互评机制。其中，班级中一名同学进入书院决赛获得三等奖。</t>
  </si>
  <si>
    <t>张若祎</t>
  </si>
  <si>
    <t>160222班是一个积极向上、团结有爱的班级。我们组成了特别的小组制工作模式，极大提高了班委工作效率，班级凝聚力也不断提高，班级不良现象逐渐减少，班级总体氛围更加良好。同时，各类校级、院级活动中同学们的参与度也在不断提高，有多人获得国家级、省级、校级等荣誉。
特别地，我班连续两年组织同学进行学雷锋活动，与班级同学一起前往浦口敬老院为老人们送去温暖，活动获得班级同学一致好评，也收到了老人的字画回礼。</t>
  </si>
  <si>
    <t>160223是一个多专业组成的团支部。会计、统计、金融以及数学多学科的交织，组成了一个多元的班级。积极参与团日活动，认真按照书院要求举行活动，主动举行读书活动以及相关演讲。主动号召班级同学学习习近平主席的讲话精神，将其精神融入班级日常行为中。班级中多人参加大创活动，7人参加校级大创。有1人的暑期活动被评为校级优秀暑期实践活动。多人获得校级奖学金。4人参加国家数学建模竞赛，1人参加省级创青春比赛</t>
  </si>
  <si>
    <t>综合奖学金一等奖4人，占比8.16%;综合奖学金二等奖2人，占比4.08%;综合奖学金三等奖8人，占比16.33%;专业学习二等奖1人，占比2.04％;专业学习三等奖1人，占比2.04％。</t>
  </si>
  <si>
    <t>一人获2017年江苏省大学生艺术展演团体一等奖，两人获江苏省第四届文科大学生自然科学知识竞赛优秀奖，一人获2017年度国家励志奖学金，一人获2018年度国家励志奖学金</t>
  </si>
  <si>
    <t>廖梓森</t>
  </si>
  <si>
    <t>优良学风班</t>
  </si>
  <si>
    <t>160225班是一个温馨、和谐、积极向上的班集体。过去的一年多里，在学校和书院的领导下，在辅导员和各位老师的大力支持下，班级同学团结一心，积极进取，在努力学好专业知识的同时积极参与了学校和书院的各项活动，并取得了“校优秀团支部”、“泽园书院心协心理剧大赛一等奖”、“百优班级”等一系列成绩。相信在未来，160225班会继续保持锐意进取的班级风貌，积极配合学校和书院的工作，为学校和书院的发展贡献更多的力量！</t>
  </si>
  <si>
    <t>2016-2017学年校级优秀团支部、2016-2017学年优良学风班、2016-2017学年百优班级、2016-2017学年优秀班级、2017-2018学年优秀班级、2016-2017学年泽园书院情景模拟大赛二等奖、2016-2017学年泽园书院大学生心理剧大赛一等奖、2016-2017学年校心协心理剧大赛三等奖、2016-2017学年泽园书院心理班会优秀奖、2017-2018百优文明班级</t>
  </si>
  <si>
    <t>刘童童</t>
  </si>
  <si>
    <t>2016-2017年“百优班级”、
校心协心理剧大赛第三名、
泽园竹苑舍歌大赛第一名、
泽园书院团日活动第五名、
2017-2018年“百优班级”
2017-2018年“优秀班级”“优良学风班”
2017-2018年泽园书院“学风建设月”第二名</t>
  </si>
  <si>
    <t>2016-2017学年：
国家励志奖学金：2人，占比4.17%
综合一等奖学金：1人，占比2.08%
综合三等奖学金：12人，占比25%
专业三等奖学金：1人，占比2.08%</t>
  </si>
  <si>
    <t>王毓骄</t>
  </si>
  <si>
    <t>2016-2017学年获“优秀团支部”称号；2017-2018学年获“优良学风班”、“学风建设月先进班级二等奖”、“校百优班级”称号</t>
  </si>
  <si>
    <t>综合奖学金一等奖2人（4.1%）；综合奖学金二等奖3人（6.1%）；综合奖学金三等奖8人（16.3%）；专业学习三等奖2人（4.1%）</t>
  </si>
  <si>
    <t>160221班是一个团结友爱、积极向上的班集体。在专业知识的学习上，取得了优异的成绩，平均绩点在3.0以上，四级通过率100%。在2017-2018学年校园文化活动的开展中，同学们也积极参与，在比赛中取得了较好的名次。班级多次开展团日活动，举行班会、秋游、节日聚餐等活动，增强了班级凝聚力，拉近了同学间的关系。宿舍无不达标寝室，三个女生宿舍为标兵寝室，女生宿舍获“百佳文明寝室”称号。160221班将不忘初心，砥砺前行，朝着梦想迈进。</t>
  </si>
  <si>
    <t>2人：国家励志奖学金
金康弘：江苏省大学生艺术展演 民乐大合奏《长城随想曲江苏省第五届大学生艺术展演器乐展演甲组一等奖  江苏省第二届非职业民乐团队展演赛金奖》一等奖 
孙昊：“江苏省第四届文科大学生自然科学知识竞赛”三等奖。
谢昊恬、张睿、许剑峰：2017世界女排大奖赛志愿者
陈李蒙、徐诗蓓：2017南京浦口国际女子半程马拉松志愿者
陈鹏、汪之羽、刘童童：2018南京羽毛球世锦赛志愿者</t>
  </si>
  <si>
    <t>这是一支由49位同学组成的队伍，经过大学两年的学习和生活，我们班全体同学正一步一步的走向成熟。无论是思想政治修养，班风学风建设，还是社会活动方面，都取得了较好的成绩。超过半数的同学在各个学生组织任职，预备党员4名，正式党员1名。开展了一系列丰富多彩的活动诸如多次的团日活动，班级活动，踏青和聚会，提高了全班同学的凝聚力。成立了学习小组，促进同学共同进步，形成一个富有活力的班集体。</t>
  </si>
  <si>
    <t>国家级：国家奖学金1名；国家励志奖学金2名；3人国家级大创立项；全国大学生英语（NECCS）二等奖1人，三等奖1人；“外研社杯”全国英语阅读大赛一等奖1人；
省级：江苏省普通高等学校高等数学竞赛一等奖2人，三等奖1人；江苏省、文科大学生自然科学知识竞赛三等奖1人；江苏省第五届大学生艺术展演特等奖2人；江苏省非职业民乐团队展演一等奖2人；江苏省青年创益项目大赛一等奖1人</t>
  </si>
  <si>
    <t>李润卿</t>
  </si>
  <si>
    <t>优秀班级</t>
  </si>
  <si>
    <t>无</t>
  </si>
  <si>
    <t>十佳班级、优良学风班级、优秀班级</t>
  </si>
  <si>
    <t>综合奖学金一等奖 4人  8.51%      综合奖学金二等奖 2人  4.26%      综合奖学金三等奖 11人 23.40%       专业奖学金一等奖 2人 4.26%                  专业奖学金二等奖 2人  4.26%      专业奖学金三等奖 3人  6.38%</t>
  </si>
  <si>
    <t>郑均雷</t>
  </si>
  <si>
    <t>章晨</t>
  </si>
  <si>
    <t>13人，26.53%</t>
  </si>
  <si>
    <t>郑钧雷</t>
  </si>
  <si>
    <t>160219班学风优良，班级绩点平均值为3.149，共有24名同学获得校级奖学金，5名同学获得国家级奖学金，获奖人数超过班级总人数的50%。班内共有标兵宿舍2个，文明宿舍2个，达标宿舍多个。班内同学积极开展社会实践工作和志愿活动，将理论知识结合到实践工作中，不断丰富自我追求卓越。班级曾获评为优良学风班级、十佳班级、百优班级、优秀班级，且仍在不断进步。</t>
  </si>
  <si>
    <t>朱家鑫：国家英语词汇竞赛 一等奖；大学生英语竞赛二等奖                                     高杨：审计长奖学金、 大学生英语竞赛C类特等奖               吴凤禹：国家级志愿活动志愿者                              吴凤禹、杨庆楠：大创省级立项主持人</t>
  </si>
  <si>
    <r>
      <t>番号班160220班是由49位同学组成，其中原专业：法务会计人数为42人，转专业7人，班级人均绩点为3.016，四级通过率为95.92%，六级通过率为61.22%</t>
    </r>
    <r>
      <rPr>
        <sz val="9"/>
        <color indexed="8"/>
        <rFont val="宋体"/>
        <family val="0"/>
      </rPr>
      <t>。过去的一年中，班级所有寝室均为达标以上寝室，其中标兵宿舍3个，文明宿舍3个。另外在大二一学年，班级同学认真参加团日活动，获得过团日活动评选第二名及第三名，且在这一学年中班级有4位同学获得国家级或省级奖项。最后，班级组织框架结构合理，各职位班委互相配合工作，班级管理较好。</t>
    </r>
  </si>
  <si>
    <t>1.倪雨舟:2017年“普惠金融 青春践行”暑期社会实践报告征文大赛全国一等奖。
2.秦天:国家励志奖学金。
3.朱星一:国家励志奖学金。
4.陈皓然:江苏省文科大学生知识竞赛优秀奖</t>
  </si>
  <si>
    <t>李睿</t>
  </si>
  <si>
    <t xml:space="preserve">吴佳丽：sap国际大学生模拟企业精英挑战赛国家二等奖；张交交：国家励志奖学金；肖启帆：2018年江苏高校学生境外学习政府奖学金、江苏省文科大学生自然科学知识竞赛优秀奖；李睿：国家励志奖学金、娃哈哈苏南市场省赛四等奖；张梦雨：省级三创三，创青春三
</t>
  </si>
  <si>
    <t>12    25%</t>
  </si>
  <si>
    <t>周子越、秦国娜、周茜霖、吴佳丽、庄烨、黄莹洁、黄诗童、程姝婧、李睿、王简、肖启帆、周思宇</t>
  </si>
  <si>
    <t>160218班同学上一学年认真遵守校规校级、按时上课、不迟到不早退，积极参加班级活动、团日活动，在发扬集体主义精神的同时，提倡加强个人发展，充分发挥每个同学的才能，展现出每个同学的才华，在各种文体活动竞赛、社会工作等各方面取得了优异成绩，同时涌现出了一大批积极人物。在集体的共同努力下，班级同学感情融洽，我班形成了团结、奋进、热情、严谨创新的良好风气。</t>
  </si>
  <si>
    <t>优良学风班</t>
  </si>
  <si>
    <t>刘霄峰</t>
  </si>
  <si>
    <t>170201班共55位同学，班级自2017年9月入学以来，班级同学齐心协力秉持爱国爱校爱班集体的意识构建良好班级，在学校及书院党委的指导下，辅导员刘俏芝老师带领班级班委及全班同学积极进取，努力营造良好学风，建设温暖积极健康向上的班级。班级同学学风良好，大一学年校级奖学金获奖比例高达50%以上，8位同学在市省或国家级比赛中获奖，为学校赢得了荣誉；积极参加各类体育活动，在书院组织的长绳比赛、冬季长跑、书院运动会中班级同学均积极参与并取得了良好成绩，如在学校2017年秋季运动会和2018年夏季运动会中，赵凌冉获得了男子100米第四名、200米第四名和4*100米第六名的好成绩，张杰同学获女子1500米第二名，孙铭禧同学获女子400米第五名和女子4*100米接力第五名，为书院赢得了荣誉；在书院2017长绳比赛中班级获得第一名。同时，班级同学凝心聚力营造温暖和谐的班级氛围，积极开展各类团日活动，学习十九大精神，提升同学们的思想政治觉悟，积极开展各类文娱育活动，如2017年末圣诞暨元旦晚会。班级寝室卫生达标率100%。希望在书院和辅导员老师的带领下170201班级变得更加勤学上进，保持优良作风以争取更好成绩。</t>
  </si>
  <si>
    <t>获得泽园书院2017年学风建设月二等奖、在泽园书院2017年长绳比赛中获得第一名</t>
  </si>
  <si>
    <t>张杰、四郎拉姆、杨兰三位同学所在的“南审一队”荣获2018创新创业全国管理决策模拟大赛江苏省三等奖；
蒋卓珺同学获全国大学生英语竞赛三等奖；
孙铭禧、杨安琪同学分别荣获江苏省普通高等学校第十五届高等数学竞赛本科二级组一等奖和三等奖；
王恬恬同学获第二届润泽杯南京市大学生主持人风采大赛总决赛十佳主持人，全国英语口语等级比赛二等奖。
高顿商赛南京赛区第一名，南京市宁聚青春志愿服务成果分享会优秀志愿者</t>
  </si>
  <si>
    <t>共28位同学获得校级奖学金，获奖比例为50.9%。其中，获得综合奖学金一等奖6人，占比10.91%，综合奖学金三等奖13人，占比23.64%，专业奖学金二等奖3人，占比5.45%，专业奖学金三等奖6人，占比10.91%。
5位同学获得三好学生，获奖比例为9.1%；
4位同学活动优秀学生干部，获奖比例为7.27%。</t>
  </si>
  <si>
    <t>刘俏芝</t>
  </si>
  <si>
    <t>丁宇</t>
  </si>
  <si>
    <t>泽园书院“学风建设月”一等奖；                泽园书院优秀班级；
南京审计大学百优班级；
泽园新生运动会团体第六名；
泽园书院读书小组评比一等奖</t>
  </si>
  <si>
    <t xml:space="preserve">王雨晨： 江苏省普通高等学校第十五届
高等数学竞赛本科二级组一等奖
</t>
  </si>
  <si>
    <t xml:space="preserve">校级综合奖学金一等奖3人， 5%
校级综合奖学金二等奖7人，13%
校级综合奖学金二等奖12人， 22%
专业学习奖学金三等奖2人， 6%  
校级三好学生8人，15%
校级优秀学生干部3人，6%   </t>
  </si>
  <si>
    <t>张娟娟</t>
  </si>
  <si>
    <t>张春梅</t>
  </si>
  <si>
    <t>高靖云</t>
  </si>
  <si>
    <t>泽园书院170217班由48位优秀的大学生组成，班级学习氛围浓厚，同学们学习积极性高，积极参加学校组织的各项活动并按时完成学校布置的各项任务，是一个团结奋进、朝气蓬勃、温暖和谐、凝聚力强的优秀班集体。在班级建设上，我们争创一流。班级成立以来，举行各种班会、团建活动十余次。认真完成学校布置的各项任务，组织班级团队活动。在学习上我们也不输他人。我班平均绩点达到3.02，大一学期结束共有13位同学可凭绩点转专业，有5位同学转入EFIT、瑞华和字母班学习。在寝室生活上，全班共9个寝室，均为达标寝室，其中1个标兵寝室，2个文明寝室，并且9个寝室均参与了学校组织的宿舍美化大赛活动，其中有2个寝室成功进入决赛。在其他活动上，我班所有同学都参与到暑期社会实践活动中并完成了社会实践报告的撰写，其中有1位同学参加了赴印尼支教志愿者活动，有8位同学参加了学校组织的社会实践活动。总之，170217就是这样一个优秀的集体，汇聚了各种类型的人才，在学校和辅导员的带领下将德智体美劳全方面发展。</t>
  </si>
  <si>
    <t>1人获得江苏省学生"学宪法讲宪法"演讲比赛二等奖
1人江苏省检察官协会校园签约记者</t>
  </si>
  <si>
    <t>综合奖学金、专业学习奖21人（43.75%）：综合一等奖3人（6.25%），综合二等奖3人（6.25%），综合三等奖9人（18.75%），专业一等奖1人（2.08%），专业二等奖1人（2.08%），专业三等奖4人（8.3%），
先进个人9人（18.75%）：三好学生6人（12.5%），优秀学生干部3人（6.25%）</t>
  </si>
  <si>
    <t>顾娟</t>
  </si>
  <si>
    <t>苗妙</t>
  </si>
  <si>
    <t>0.03</t>
  </si>
  <si>
    <t>89.1%</t>
  </si>
  <si>
    <t>74.55%</t>
  </si>
  <si>
    <t>25.5%</t>
  </si>
  <si>
    <t>5%</t>
  </si>
  <si>
    <t>班级多次组织读书小组、演讲活动；去往南京博物院、紫金山等地方开展团日活动；在运动会中也踊跃参加；今年五月的班级小品、情景剧、演讲、话剧中都积极参加并取得优秀成绩</t>
  </si>
  <si>
    <t>1,2017-2018年泽园书院优秀班级；2,南京审计大学五四红旗团支部；3,泽园书院魅力团支部三等奖</t>
  </si>
  <si>
    <t>李雪梅：数学竞赛省级三等奖；黄家佳：省级创青春二等奖；马楠：国家励志奖学金；黄怡琳：江苏省非职业优秀民乐团金奖</t>
  </si>
  <si>
    <t>23人获得奖项；41.8%,2人一等奖学金，，3人二等奖学金，11人三等奖学金，3人专业学习奖，4人三好，1人优干。</t>
  </si>
  <si>
    <t>王晓会</t>
  </si>
  <si>
    <t>谭杰</t>
  </si>
  <si>
    <t>刘心怡</t>
  </si>
  <si>
    <t>170227班是个集体荣誉感很强的班，在辅导员老师、班委及全班同学的努力下，经过一年的努力，全班同学在思想、学习、活动等各个方面都取得了优异的成绩，每位同学都积极参加日常活动，积极参加学生组织，充分体现着班集体自强不息、奋勇进取、积极向上的团队精神，坚韧的斗志和强大的凝聚力。班级学生干部积极参与班级事务活动，以身作则，学风优良。</t>
  </si>
  <si>
    <t>魅力团支部三等奖</t>
  </si>
  <si>
    <t>曹宇箫获全国大学生预防艾滋病知识竞赛优秀奖；张欣煜，孙敏玥获江苏省第二届非职业优秀民乐团队展演赛金奖；王子涵获荔枝广场艺术展省级特等奖；罗含玥获江苏省第四届高校应急救护竞赛南京片区二等奖</t>
  </si>
  <si>
    <t>番号班54名同学热爱祖国，拥护党的领导，积极要求进步，党团等政治活动出勤高，质量高；班级同学学习勤奋，不及格率低，曾获泽园书院学风建设月一等奖；工作活动方面，班委以身作则，团结协作，同学积极配合，主动参与校院各项活动，曾在书院新生运动会，读书小组活动中取得优秀成绩，班级同学社会实践参与率100%，社团参与率，讲座参与率高；生活方面，同学团结友爱，积极参加公益劳动，自觉维护校园文明、卫生、安全，寝室达标率100%。</t>
  </si>
  <si>
    <t>孔得丞</t>
  </si>
  <si>
    <t>170202班共54位同学，班级注重成员的德智体艺全面发展,在以辅导员为核心的引领下,我们齐心协力打造“学习创新型”的班级,彰显化学魅力，大一学期曾组织同学别墅轰趴，促进同学之间的关系。此后共同参加了雨花台纪念英烈活动，魅力团支部和心理剧大赛，并取得院一等奖校三等奖的成绩。在运动会上，大家积极参与，在紧张学习之际又彰显运动风采。班级各同学积极参加社会服务，志愿活动。暑期进行了一系列社会实践活动，社会实践参与率100%，班级寝室卫生达标率100%。取得以上成绩源于我们始终坚持用先进思想武装头脑,用先进理念管理班级,抓住德智体美劳全面发展这个核心内容,把提高个人综合素质作为首要任务。</t>
  </si>
  <si>
    <t xml:space="preserve">院级心理剧一等奖 校级心理剧三等奖 书院绩效考核第二名  魅力团支部三等奖 学风建设月三等奖 </t>
  </si>
  <si>
    <t>张雨华</t>
  </si>
  <si>
    <t>170203班共53位同学，班级自2017年9月成立以来，在书院党委的统一指导下，在辅导员和班委以及班级同学的共同努力下，积极营造良好班风和学风，在学习及各类活动中均取得了较好成绩。2017年我们获得了“学风建设优秀班级”、“优秀团支部”等称号，在心理剧大赛、情景剧大赛和演讲比赛中都取得了优异的成绩；在PU建设方面，170203支部的活力值排名位列新生班第一名，也远超部分老生班；团建方面，我们开展了5次团日活动、6次班会，班级寝室卫生达标率100%，班级凝聚力在活动中在同学们的共同努力下一步步巩固提升。</t>
  </si>
  <si>
    <t>2017年南京审计大学泽园书院大学生心理剧大赛二等奖
2017-2018学年南京审计大学第十二届心理剧大赛决赛三等奖、最佳人气奖
学风建设月优秀班集体二等奖
优秀团支部</t>
  </si>
  <si>
    <t>杨依洁</t>
  </si>
  <si>
    <t>170204番号班53名同学热爱祖国，拥护党的领导，积极参加党团活动，完成党团活动质量较高；班级同学学习刻苦，不及格率低，获学风建设月二等奖；工作方面，班委努力工作，齐心协力，班内同学积极配合，在运动会、合唱节、读书小组活动等中都收获颇多；班级同学社会实践率100%，社团、学生会参与率高；讲座基本达标；生活上，同学们积极参加公益志愿，维护校园文明安全建设，寝室达标率100%。</t>
  </si>
  <si>
    <t>“弘扬雷锋精神，传递青春能量”团日活动获奖；
学风建设月优秀班级；
班级绩效考核A等级；
泽园书院优秀班级</t>
  </si>
  <si>
    <t>夏梓淳</t>
  </si>
  <si>
    <t>泽园书院优秀团支部</t>
  </si>
  <si>
    <t>邓宇涛</t>
  </si>
  <si>
    <t xml:space="preserve">泽园书院“学风建设月”三等奖；  </t>
  </si>
  <si>
    <t>邬云峰</t>
  </si>
  <si>
    <t>170208班由31名来自全国各地的同学组成。在辅导员刘俏芝和8位由大家投票选出的班委的带领下，我们班级氛围融洽，同学互爱互助。班委之间定期开会交流，班级里举行团日活动、各类班会数次。在学习上，我们班的同学们成绩优秀。我们班以班委为核心组成四个小组，大大提升了工作效率，也能够促进宿舍之间同学的交流。在运动会上，我们班的运动健儿们屡创佳绩。在书院举办的活动中，我们也积极参与，在情景模拟大赛上取得优秀奖。班级暑期社会实践参与率达100%，寝室卫生达标率100%。</t>
  </si>
  <si>
    <t>情景模拟大赛优秀奖</t>
  </si>
  <si>
    <t>张金哲</t>
  </si>
  <si>
    <t>170209班共32位同学，班级自成立以来，积极拥护党的号召，认真响应学校的各项方针政策，努力营造良好班风学风，一年来无违纪情况发生，班级学风良好，同学们团结友善，互助互爱。一年来班级共举办了5此团日活动，大大提升了同学们的思想政治觉悟，同时班级还组织前往了老山雨花台等举行纪念先烈等活动，在活动中提升同学们的爱国意识和运动意识。同时，在一些学术类比赛、运动类竞赛上班级同学积极报名，并多次取得名次。班级寝室卫生达标率100%，暑期社会实践参与率达100%。每位同学都将班级荣誉视作自身荣誉，具有高度的主人翁意识。</t>
  </si>
  <si>
    <t>院级情景剧一等奖、心理剧优胜奖、三月团日活动优秀奖</t>
  </si>
  <si>
    <t>高悦</t>
  </si>
  <si>
    <t>170210班是一个齐心协力，温暖人心的大家庭。班集体中的每一个人都团结互助，无论是生活还是学习都能够互帮互助，在这种氛围下，我们班形成了朴实浓厚的学风，大多数人的学习意识都非常强烈，经过大学一年，有12人凭借自己的优异成绩转入自己心仪的专业。我们班全方面发展，不论是在学科竞赛场还是运动场，都有我们班同学的身影。他们积极进取，勇于开拓，不断学习，勇于开拓！</t>
  </si>
  <si>
    <t>优秀学生干部 2人 三好学生 3人 共12.2%、1人获得南京审计大学第七届数学建模竞赛三等奖、3人获得南京审计大学优秀共青团员、1人获得职场精英争霸赛简历制作比赛二等奖、1人获得第一届瑞华杯成长规划书大赛优秀奖 、1人校级优秀志愿者、1人校级暑假社会实践先进个人</t>
  </si>
  <si>
    <t>胡海龙</t>
  </si>
  <si>
    <t>在学校领导热切关心,全体老师用心付出及全班同学的共同努力下,在“团结勤奋,和谐发展”良好班风的指引下,170212班成长为一个充满朝气、勤奋上进、团结互助的优秀集体,并取得以下成绩:积极组织学雷锋团日活动，获得心理剧优秀奖，学风建设月三等奖，11名同学凭借优秀的成绩转入心仪的专业。</t>
  </si>
  <si>
    <t>学风建设三等奖;心理剧优秀奖 2人校优秀团员、1人校优秀学生会干部、1人优秀心理委员、1人运动会积极分子、1人大学生阅读大赛三等奖、1人大学生写作大赛特等奖、三好学生：3 优秀学生干部：4 共：17.1%</t>
  </si>
  <si>
    <t>丁建成</t>
  </si>
  <si>
    <t>泽园书院170213班是一个极富凝聚力、号召力和创造力的班集体，学习上学风浓郁，积极进取，班级平均学分绩点、英语四六级通过率和学位计算机通过率均有优异成绩；生活上我们乐观向上，团结一致，综合素质评测共计26位同学在B+等级及以上，另有5位优秀青年志愿者；思想上我们积极向党团组织靠拢，经常开展主题团日活动学习讨论先进思想，目前已有2人党校结业，6人青共校结业，6人正在参加党校、青共校学习。优秀、团结、勤奋如我们，有信心在随后的大学生活中一如既往的优秀。</t>
  </si>
  <si>
    <t>泽园书院第三届学风建设月三等奖
情景模拟剧大赛三等奖
2017-2018学年百优班级、3人校级优秀团员、1人校级优秀学生会干部 1人校数学竞赛二等奖；1人校英语阅读竞赛三等奖、1人全国大学生英语竞赛校级二等奖、1人全国大学生英语写作大赛校级特等奖、1人院级，校级优秀团员,1人2017-2018暑期社会实践先进个人、1人南京审计大学第二十二届数学竞赛优胜奖、1人第二十三届中国日报社“21世纪.可口可乐杯”全国英语演讲比赛南京审计大学校园选拔赛二等奖、1人校级优秀志愿者、优秀学生干部：2、三好学生：6、占20.5%</t>
  </si>
  <si>
    <t>安思怡</t>
  </si>
  <si>
    <t>一个优秀的大学班集体，绝不能只看他的成绩，更注重的该是凝聚力。金秋10月，在泽园运动场上我们挥洒汗水，取得傲人佳绩;阳春3月，绿博园的鸟语花香是我们团日活动最完美的背景，一次次团日活动也使班级的入党积极分子队伍不断壮大;紧张的考试周来临，宿舍、自习室都是大家并肩努力共同进步的好场所……现在的我们还不是最优秀，但只要我们40个人齐心协力走在进步的路上，我们终将离优秀越来越近，绝不负“优秀班级”的称号！</t>
  </si>
  <si>
    <t>泽园书院2017级新生运动会团体总分第五名 1人南京审计大学第二十二届数学竞赛二等奖、1人南京审计大学第二十九届运动会女子200米第5名、1人南京审计大学第二十八届运动会女子200米第2名、优秀学生干部2人、三好学生3人</t>
  </si>
  <si>
    <t>蔺英楠</t>
  </si>
  <si>
    <t>我们班是一个温暖和谐的大家庭，同时也是个积极向上的优秀班级。学习认真刻苦，大学第一学期班级同学无挂科，及格率100%，平均绩点达3.16；生活中团结友爱，爱好卫生，8个宿舍中，1个标兵，6个文明，文明寝室比例87.5%，宿舍卫生达标率100%；积极参加体育活动，获得泽园书院新生运动会团体第一名，尽显大一新生的风采，班级同学积极参加晨训，采用多种形式，举办友谊篮球赛等；积极举行参加各类活动，获得心理班会优秀奖、魅力团支部过了初赛目前积极准备复赛。班集体积极向上、充满活力。</t>
  </si>
  <si>
    <t>1、17-18年度百优班级、
2、书院心理班会优秀奖、
3、新生运动会团体第一名、
4、文明寝室比例87.5%，8个宿舍中，1个标兵，6个文明，文明寝室比例87.5%，宿舍卫生达标率100%</t>
  </si>
  <si>
    <t>许文彦</t>
  </si>
  <si>
    <t>积极参与班级各项活动，包括晨签，晚自习，参与度高，积极参与各种考前辅导，如微积分考前辅导等，组织班级同学参加团日活动，加进同学之间亲密关系，在过去一年里，积极参与运动会，其中男子个人获新生200米第一，跳高第4，200米全校第5，7名院级优秀团员，3名校级优秀团员，在去年的情景模拟大赛获第2名，新生辩论赛团体第三名，转专业同学11名，形成了浓厚的学习氛围。</t>
  </si>
  <si>
    <t>新生辩论赛团体第三名，情景模拟大赛第二名，其中男子个人获新生200米第一，跳高第4，200米全校第5，7名院级优秀团员，3名校级优秀团员，情景模拟大赛获第2名，新生辩论赛团体第三名</t>
  </si>
  <si>
    <t>刘雨飞</t>
  </si>
  <si>
    <t>有</t>
  </si>
  <si>
    <t>170219班是一个温馨团结、和谐统一、健康向上的班集体。它由48位优秀的大学生组成，在大一一学期内，我们秉承“诚信、求是、笃学、致公”的校训，在思想上：统一协作、执着追求、永不言弃；在学习上：刻苦钻研、互相竞争、共同协作、相互提高；在生活上：和睦相处、互相谦让、友爱互助。每个人都在从开始的懵懂不安到现在的沉着冷静中不断变化、成长着。同时我班在学校、书院组织的各项活动中表现优异，如校院两级运动会、微演讲活动、学风建设月活动、微演讲活动等。自班级成立以来，我们举办过多次班会活动、团日活动，同学们都能积极主动的参加且气氛活跃。
我班在大一上学期转专业13人，8人转入字母班、瑞华，余下几名因为学习成绩优良转入会审金专业进行学习。在寝室生活上，全班8个寝室均为达标寝室，2个文明寝室。我班所有同学都完成了暑期社会实践活动，并撰写了实践报告。一位同学参加了赴悉尼的志愿活动，数十位同学去当地法院、政府机关、公安机关进行实践。</t>
  </si>
  <si>
    <t xml:space="preserve">集体：1.大一班级综合测评为A
2.学风建设月三等奖
3.情景模拟大赛三等奖
个人1.一位同学获中国日报2017校园学报新闻奖
2.四位同学获校级优秀团员，八位同学获泽园书院优秀团员
3. 三位同学获优秀学生干部
4.一位同学在“南审杯”朗诵大赛获三等奖
5.一位同学在“江苏省大学生话剧展演月活动”获一等奖
6.两位同学在校运动会中获优秀运动员称号、两位同学在校运动会的项目中得一等奖、一位同学得二等奖、两位同学得四等奖、两位同学得6等奖
6.一位同学的作品傍晚的南审入选2018纪念南审建校35周年活动的艺术作品展
7.两位同学获校级社会实践先进个人称号
8.两位同学在彼岸读者协会寒假读书小组“坚持之星”校级三等奖
</t>
  </si>
  <si>
    <t>余晨曦</t>
  </si>
  <si>
    <t>0.02</t>
  </si>
  <si>
    <t>89.58%</t>
  </si>
  <si>
    <t>79.17%</t>
  </si>
  <si>
    <t>29.17%</t>
  </si>
  <si>
    <t>6.25%</t>
  </si>
  <si>
    <t>班级组织过一些活动，比如参观南京博物院以此铭记五四爱国史、弘扬雷锋精神传递青春能量的主题班会、忆红色经典讲红色故事的主题班会、还有心理剧活动。这些活动很好的让同学们互相了解彼此，也很好地增进了同学们之间的感情。该班同学也很积极参加各种竞赛，并取得过优秀的成绩。</t>
  </si>
  <si>
    <t>获得心理剧大赛优秀奖</t>
  </si>
  <si>
    <t>靳志鹏</t>
  </si>
  <si>
    <t>2%</t>
  </si>
  <si>
    <t>92%</t>
  </si>
  <si>
    <t>86%</t>
  </si>
  <si>
    <t>17%</t>
  </si>
  <si>
    <t>6%</t>
  </si>
  <si>
    <t>班级整体学习态度认真，班级集体上的大课大家总是抢着坐前排，上课氛围良好，课下同学们在课程学习上也能够互帮互助取长补短，班级绝大部分同学已经通过大学英语四级，更是有多位同学取得了600分以上的好成绩，六级也有部分同学已经通过，计算机有几位同学取得了二级优秀的好成绩同时有近半数的同学转入了efit acca等字母班以及其他专业，班级整体氛围和谐，参与活动积极取得过泽园优秀班级</t>
  </si>
  <si>
    <t>1,新生运动会团体第四名泽园心理剧三等奖。2，泽园优秀班级</t>
  </si>
  <si>
    <t>徐政田</t>
  </si>
  <si>
    <t>170224班是个集体荣誉感很强的班，在辅导员老师、班委及全班同学的努力下，经过一年的努力，全班同学在思想、学习、活动等各个方面都取得了优异的成绩，每位同学都积极参加日常活动，积极参加学生组织，积极参加各种比赛，充分体现着班集体自强不息，奋勇进取，积极向上的团队精神，坚韧的斗志和强大的凝聚力。</t>
  </si>
  <si>
    <t>情景剧模拟大赛优秀奖</t>
  </si>
  <si>
    <t>校级优秀团员、第二十三届中国日报社21世纪可口可乐杯全国英语演讲比赛南京审计大学二等奖、军训训练标兵、标兵宿舍</t>
  </si>
  <si>
    <t>罗宸</t>
  </si>
  <si>
    <t>170225班自从入学以来就保持着良好的班风学风，从军训起，班上多位同学表现优秀，班级凝聚力强，各位学生参加各种活动主动积极，对校园文化建设和班级文化建设都作出了很多贡献，在班级的公平友谊的竞选之后我们班选出了九位优秀的班委，每个人各司其职，为班级殚尽竭力，尽心尽力，作出了出色的表现，我们班的各个同学活跃在各个校园组织之中，认真学习，积极主动，各种活动组织成功举办也获得了老师的肯定。</t>
  </si>
  <si>
    <t>许致远</t>
  </si>
  <si>
    <t>170229班是一个富有凝聚力的优秀班集体。全班同学自觉拥护党的路线和方针，热爱祖国。全班同学遵守高等院校学生行为准则，热爱学习，积极参加书院和学习举办的各项活动。</t>
  </si>
  <si>
    <t>魅力团支部一等奖</t>
  </si>
  <si>
    <t>章媛媛</t>
  </si>
  <si>
    <t>3%</t>
  </si>
  <si>
    <t>64%</t>
  </si>
  <si>
    <t>12.5%</t>
  </si>
  <si>
    <t>10.4%</t>
  </si>
  <si>
    <t>170231班里的大家是一群朝气蓬勃的少年，有着美好的理想和灿烂的明天！班级48位同学真诚友爱、团结互助、互相学习、共同进步。大一积极参与集体活动，增强了班级凝聚力。多位同学青共校结业 ，成为入党积极分子。在读书节获泽园书院读书小组二等奖。同学们积极参与学生活动，社团活动，志愿活动和社会实践活动，展现自我，展现活力。170231班，它就像一只雄鹰，积极参与校园各项活动，荣获“南京审计大学优秀团支部”“泽子杨帆乘新风，踏歌筑梦新时代”魅力团支部优秀奖。</t>
  </si>
  <si>
    <t>1.“南京审计大学优秀团支部”；2.“泽子杨帆乘新风，踏歌筑梦新时代”魅力团支部优秀奖；3.泽园读书小组二等奖</t>
  </si>
  <si>
    <t>李鑫</t>
  </si>
  <si>
    <t>170232班是一个团结友爱，积极上进的集体，班内同学积极参各类活动，全面发展。在泽园班级绩效考核中我班排名靠前，同学们学习有热情，有两位绩点4以上的同学，运动会参与度也高，多位同学获得文体活动校级奖，思想上也积极响应组织的号召参与团日活动。另外我班有标兵宿舍两间，社会实践参与率100%，社团参与率96%，还有参与国家级志愿活动的同学一人，市级志愿活动一人。</t>
  </si>
  <si>
    <t>班级曾获“魅力团支部”称号</t>
  </si>
  <si>
    <t>胡志昌</t>
  </si>
  <si>
    <t>170234班是一个以政治，经济与哲学（PPE）专业为主的大家庭。入学后部分同学转入瑞华、ACCA、IAEP、CFA等特色专业。上学期整个番号班最高绩点4.14，平均绩点2.9182。整个班级学习气氛浓厚，大家积极学习。尽管大家都分在了不同专业，在前两个学期中，我们每个人都积极参与书院活动，并取得了优秀的成绩：泽园新生运动会中荣获第三名、魅力团支部比赛中荣获第二名、学校心理剧表演中，我们班也取到了优异的成绩，获得第三名。</t>
  </si>
  <si>
    <t>泽园新生运动会团体第三名，南京审计大学魅力团支部活动第三名，泽园书院心理剧第三名，</t>
  </si>
  <si>
    <t>付玲玲获2018 “创青春”江苏省大学生创业大赛 银奖，江苏省大学生创新创业训练计划 省级一般项目；
吕林2018全国大学生英语竞赛省级一等奖；  
陈婧文获第十三届华语网络辩论赛甲级联赛 亚军，第十三届华语网络辩论赛甲级联赛全程最佳辩手；
孔得丞获2017年南京高校联盟“以战之名”格斗比赛第一名。</t>
  </si>
  <si>
    <t>共20位同学获得校级奖学金，获奖比例为37.04%，其中获得综合奖学金一等奖3人，占比5.56，综合奖学金二等奖1人，占比1.86%，综合奖学金三等奖13人，占比224.07%，专业奖学金三等奖3人，占比5.56%。共4位同学活动校三好学生，获奖比例为7.41%；
共2位同学获校优秀学生干部，获奖比例为3.70%。</t>
  </si>
  <si>
    <t>张雨华获江苏省普通高等学校第十五届高等数学竞赛本科二级组三等奖；
吴邱雨获新东方翻译大赛一等奖；
徐雯琪获华为财务精英挑战赛南京赛区一等奖；
董雨田获创行中国社会创新大赛全国赛团体三等奖；
陆星羽获2017年第二届全国大学生预防艾滋病知识竞赛优秀奖</t>
  </si>
  <si>
    <t xml:space="preserve">共19人获得校级奖学金，获奖比例为35.85%。其中获得综合奖学金一等奖4人，占比7.55%，综合奖学金二等奖2人，占比33.85%，综合奖学金三等奖10人，占比18.87%，专业奖学金三等奖3人，占比5.66%。
共5位同学活动校三好学生，获奖比例为9.43%；
共1位同学获校优秀学生干部，获奖比例为1.89%。
</t>
  </si>
  <si>
    <t>王逸鹏获省级跆拳道比赛第三名；
林舒琪获2018“创青春”江苏省大学生创业大赛银奖；第一届江苏省大学生电子商务“创新、创意及创业”大赛二等奖，第八届全国大学生电子商务“创新、创意及创业”挑战赛江苏赛区选拔赛二等奖</t>
  </si>
  <si>
    <t xml:space="preserve">共13人获得校级奖学金，获奖比例为41.94%。其中获得综合奖学金二等奖2人，占比6.45%，综合奖学金三等奖8人，占比25.81%，专业奖学金二等奖2人，6.45%，专业奖学金三等奖1人，占比3.23%。
共2位同学活动校三好学生，获奖比例为6.45%；
共2位同学获校优秀学生干部，获奖比例为6.45%。
</t>
  </si>
  <si>
    <t>无</t>
  </si>
  <si>
    <t xml:space="preserve">共12人获得校级奖学金，获奖比例为37.5%。其中获得综合奖学金一等奖1人，占比3.13%，综合奖学金二等奖3人，占比9.38%，综合奖学金三等奖4人，占比12.5%，专业奖学金二等奖1人，占比3.13%，专业奖学金三等奖3人，占比9.38%。
共3位同学活动校三好学生，获奖比例为9.38%；
共3位同学获校优秀学生干部，获奖比例为9.38%。
</t>
  </si>
  <si>
    <t>李扬圣：江苏省第六届理工科大学生人文社会
科学知识竞赛三等奖</t>
  </si>
  <si>
    <t xml:space="preserve">
校级综合奖学金二等奖3人，6%
校级综合奖学金三等奖10人，19%
校级专业一等奖学金1人，2%
校级三好学生1人，2%
校级优秀学生干部3人，6%</t>
  </si>
  <si>
    <t>夏梓淳： 江苏省普通高等学校第十五届高等
数学竞赛本科一级组三等奖。
刘想，钱馨雨，蔡沁，季凌慧获得 第六届全国高等院校建筑软件技能认证大赛——BIM算量大赛三等奖。</t>
  </si>
  <si>
    <t>校级综合奖学金一等奖1人，2%
校级综合奖学金二等奖3人，6%
校级综合奖学金三等奖9人，17%
校级专业一等奖学金1人，2%
校级专业二等奖学金4人，8%
校级专业三等奖学金4人，8%
校级三好学生3人，6%
校级优秀学生干部2人，4%</t>
  </si>
  <si>
    <t>李光宇：江苏省普通高等学校第十五届高等数学竞赛本科二级组一等奖
刘家秀：创行中国社会创新大赛国赛三等奖，华东赛二等奖
沈康旭：2018创行中国社会创新大赛华东赛区二等奖、2018创行中国社会创新大赛全国赛三等奖</t>
  </si>
  <si>
    <t xml:space="preserve">综合奖学金三等奖：10人 共24.4% 综合奖学金一等奖：3人 共7%专业学习三等奖：1人 共2% 专业学习二等奖 ；2人 占4.9%   获奖16人 获奖人共占班级总人数39% </t>
  </si>
  <si>
    <t xml:space="preserve">1人江苏省大学生数学竞赛三等奖、1人校优秀团员、1人校优秀学生会干部 </t>
  </si>
  <si>
    <t>综合奖学金三等奖：8人 占19.5% 综合奖学金一等奖：2人 占4.9% 专业学习三等奖：3人 占7.3% 获奖人共：13人 获奖人占班级总人数31.7%</t>
  </si>
  <si>
    <t>陈苏粤  全国英语大赛C类一等奖</t>
  </si>
  <si>
    <t>综合奖学金三等奖：9人 占23.1% 综合奖学金二等奖：3人 占7.7% 综合奖学金一等奖：4人 占10.3% 专业学习奖学金三等奖：2人  占5.1%  获奖人共：18 获奖人占班级46.2%</t>
  </si>
  <si>
    <t xml:space="preserve">1人全国学术英语单词竞赛二等奖 </t>
  </si>
  <si>
    <t>综合奖学金三等奖：5人 占12.5% 综合奖学金二等奖：1人 占2.5% 综合奖学金一等奖：2人  占5% 专业学习三等奖：2人 占5% 专业学习二等奖：1人 占2.5% 获奖人数共：11 占班级总人数27.5%</t>
  </si>
  <si>
    <t>赵馨平同学获“远离毒品，走进音乐”第三届江苏省苏州校园音乐人城市邀请赛总决赛“十佳”称号</t>
  </si>
  <si>
    <t>综合奖学金一等奖：1人 占2% 综合奖学金二等奖：4人 占8% 综合奖学金三等奖：7人 占14%  获奖人数共：12人 占班级总人数：24%</t>
  </si>
  <si>
    <t>三人获得省级优秀志愿者</t>
  </si>
  <si>
    <t>综合奖学金、专业学习奖11人（30.55%）：综合一等奖4人（11.11%），综合二等奖1人（2.78%），综合三等奖5人（13.89%），专业三等奖1人（2.78%）
先进个人7人(19.44%)：三好学生5人（13.89%)，优秀学生干部2人(5.56%)</t>
  </si>
  <si>
    <t>综合奖学金、专业学习奖人13人（36.11%）：综合一等奖2人（5.56%），综合二等奖2人（5.56%），综合三等奖8人（22.22%），专业三等奖1人（2.78%）                      先进个人5人（13.89%）：三好学生3人(8.33%)，优秀学生干部2人(5.56%)</t>
  </si>
  <si>
    <t xml:space="preserve">1.一位同学获中国日报2017校园学报新闻奖
2.一位同学在“江苏省大学生话剧展演月活动”获一等奖
</t>
  </si>
  <si>
    <t>综合奖学金、专业奖学金15人（31.25%）：综合一等奖1人（2.08%），综合二等奖1人（2.08%），综合三等奖11人（24.2%），专业三等奖2人（4.2%）                                 先进个人5人（10.41%）：三好学生2人（4.2%），优秀学生干部3人（6.25%）</t>
  </si>
  <si>
    <t>1.班上的同学有被评为“运动会积极分子”2.“泽园书院优秀团员”3.“南京审计大学女子国旗班优秀队员”，4。“南京审计大学2017-2018年优秀青年志愿”5.“2018道达尔世界羽毛球锦标赛优秀志愿者”，6.还有同学在竞赛中获得优异成绩“南审文创产品营销大赛一等奖”，7.“第三届全国大学生学术英语词汇大赛一等奖”8.“柠檬树俱乐部配音比赛二等奖”9.“南审杯朗诵大赛团体二等奖”</t>
  </si>
  <si>
    <t>获得奖学金28人。获奖比例58%。：一等奖2人，二等奖2人，三等奖16人，专业奖学金3人。优干5人。</t>
  </si>
  <si>
    <t>余瑞轩江苏省数学竞赛三等奖全国大学生学术英语词汇竞赛国家二等奖</t>
  </si>
  <si>
    <t>获奖比例：25%。获奖人数：12人，三好3人，优干3人，一等4人，二等2人。</t>
  </si>
  <si>
    <t>1.“创行中国社会创新大赛全国赛”三等奖一人；</t>
  </si>
  <si>
    <t>获奖比例18%。获奖人数：9人。三等奖学金3人，二等奖学金2人，优干2人，三好2人。</t>
  </si>
  <si>
    <t>国家励志奖学金2人</t>
  </si>
  <si>
    <t>12人,40%</t>
  </si>
  <si>
    <t>国家励志奖学金3人、2018年6月江苏省数学竞赛二等奖、2018年4月第二届江苏省ACCELERATE城市生存挑战赛第四名</t>
  </si>
  <si>
    <t>番号共总计53名同学，有18名同学依靠自身
实力成功转专业学习。热爱祖国，拥护党的领导，积极要求进步，党团等政治活动出勤高，质量高；班级同学学习勤奋，不及格率低；工作活动方面，班委以身作则，团结协作，同学积极配合，主动参与校院各项活动，曾在读书小组活动中取得优秀成绩，更有同学代表班级参加书院微演讲比赛。社团参与率，讲座参与率高；生活方面，同学团结友爱，积极参加公益劳动，自觉维护校园文明、卫生、安全，寝室达标率100%。</t>
  </si>
  <si>
    <t>番号班52名同学自觉拥护党的基本路线和各项方针，整体政治素质高，党、团等政治活动出满勤，质量高，曾参加书院魅力团支部活动，进入复赛；学习方面，认真努力，曾获得学风建设月三等奖，班级李光宇同学获得省数学比赛一等奖；工作活动方面，班级同学积极参加公益志愿和校各项文体活动，更有同学被评为优秀志愿者和先进个人；生活方面，，同学自觉遵守学校各项规章制度，团结友爱，自觉爱护公物，教室、寝室内财产保护完好。</t>
  </si>
  <si>
    <t>1.校级优良学风班级。2.团日活动第二名。3.团日活动第三名</t>
  </si>
  <si>
    <t>唐仁志</t>
  </si>
  <si>
    <t>我们是16级法务会计一班，这是一个由51个各具优势的有志青年组成的大家庭。在过去的一年中，我们在传承大一年度优良学分班的精神基础上，紧紧团结在一起，在学习上相互帮助。于是有了学困生的逆袭故事；在生活中我们相互关心，为集体荣誉而战，于是有了“一学一做”团日活动一等奖，等集体荣誉；在成长过程中，我们积极投身书院的发展建设，响应书院号召，所以泽园书院学风建设月优秀班级，有了首届微演讲夺奖的喜悦。在法学院，我们有多位同学服务于法专协，有法律志愿工作者，我们在专业学习上的进步是我们团结一致的体现。    我们是160217支部，我们支部有八名预备党员，有20位入党积极分子，全是共青团员，在思想建设上紧跟组织步伐，迈向优秀前方。</t>
  </si>
  <si>
    <t>泽园书院学风建设月优秀班级、一学一做团日活动一等奖</t>
  </si>
  <si>
    <t>王靖杰，庄园，阳旭，张凯琳，杨方雪，吕思予，刘佳珍，李晨菲，姜博涵，王珺玥，程希等十一位同学获得第四届文科大学生自然科学知识竞赛省级优秀奖，巩固固，陶雨晴两位同学获得省级三等奖。</t>
  </si>
  <si>
    <t>校综合三等奖学金，10人，20%；校综合二等奖学金，4人，8%；校综合一等奖学金，2人，4%；校专业学习二等奖，2人，4%；校专业学习三等奖学金，1人，2%；国家励志奖学金，4人，8%；书院单项奖，20人，40%</t>
  </si>
  <si>
    <t>郭佳宁</t>
  </si>
  <si>
    <t>优秀班级/优良学风班</t>
  </si>
  <si>
    <t>番号班48名同学拥护中国共产党的领导，遵守党的纪律，积极参加青共校和党校，接受党的教育，团结有爱，积极进取，热爱学习。除了学习，同学们也积极配合各类院项活动，曾获得泽园心理剧三等奖。在志愿服务方面，积极参加志愿活动和社会服务，在团日活动大家一起去了浦口区社会福利院为老人送去关怀，获得了优秀团支部的称号，更有同学获得优秀志愿者、先进个人称号，更有同学学年累计志愿时长超过60个小时。</t>
  </si>
  <si>
    <t>无</t>
  </si>
  <si>
    <t>心理剧三等奖、优秀团支部</t>
  </si>
  <si>
    <t>校级综合奖学金一等奖3人，6%
校级综合奖学金二等奖1人，2%
校级综合奖学金三等奖9人，17%
校级专业一等奖学金1人，2%
校级专业二等奖学金1人，2%
校级专业三等奖学金2人，4%
校级三好学生1人，2%
校级优秀学生干部3人，6%</t>
  </si>
  <si>
    <t>14人获得综合奖学金和专业奖学金，占班级人数的29.16%</t>
  </si>
  <si>
    <t>张乐凡</t>
  </si>
  <si>
    <t>在南审校园中,有一个班级,它正迈着坚实的步伐向前,它正靠着勤奋的精神向上,它正展翅翱翔于高空。那就是170228班,一个拥有40名同学的班集体,一个班级荣誉至上的团结集体。170228班是个团结向上的集体,40个成员都热爱着这个温暖的家。负责认真的班委、组长以满腔的热情为建设一个优秀的集体而不懈工作，团结奋进的同学们在辅导员及班委的带领下也努力学习，为班级建设贡献着自己的一份力量。</t>
  </si>
  <si>
    <t>国家励志奖学金4人，三行情诗全国大学生征文大赛三等奖，红帆船话剧省级一等奖</t>
  </si>
  <si>
    <t>国家励志奖学金1人</t>
  </si>
  <si>
    <t>百优文明班级、连续两次校优秀班级、连续两次校优良学风班、优秀团支部、2016-2017学年获得省级优秀班级</t>
  </si>
  <si>
    <t>集体：（1）泽园书院新生运动会集体奖一等奖（2）校园心理剧大赛优秀奖（3）趣味运动会跳绳比赛第六名（4）9个达标寝室，其中1个标兵寝室，2个文明寝室
个人：（1）“龙图杯”南审法庭辩论赛本班4名同学组成的辩论队获得第一名（2）1名同学在泽园十佳歌手比赛中获得季军（3）获得优秀共青团员称号共4人，优秀学生会干部3人，优秀志愿者3人，泽园书院优秀团员8人，运动会积极分子3人，优秀运动员1人，申请校级创新训练计划项目3人，校园文化建设先进个人2人，优秀干事1人（4）1人在第28届运动会女子1500米获得第六名，在泽园新生运动会女子800米获得第五名，1人女子跳高获得第五名，女子200米第一名，2人在泽园新生运动会中获得男子跳远第一名和第二名，1人获得男子100米第五名、4*100米第四名（5）1人在第七届“南审杯”主持人风采大赛获得三等奖（6）1人在“南审杯”讲解风采大赛中获得三等奖，1人获得优秀奖（7）1人在“中式八球台球赛”新生杯获得八强称号（8）2人在南审法庭辩论赛中获得最佳辩手称号（9）1人在博物馆助理团评优活动中获得助理优秀讲解员称号（10）1人在南审礼仪风采大赛中获得优秀风采奖（11）1人在“我与宪法”主题演讲大赛中获得优秀奖（12）2017年“南审杯”排球比赛中，有3人参与且所在队伍获得冠军（13）1名同学在校级篮球比赛中所在球队获得第二名（14）5名同学所在泽园一、二队在第十一届“南审杯”朗诵大赛中获得团体三等奖和最佳风采奖</t>
  </si>
  <si>
    <t>2015-2016年度获奖学金人数10人。占全班28.5%，其中：综合一等奖，2人，占5.7%；综合二等奖，1人，占2.9%；综合三等奖，7人，占20%；
2016-2017年度获奖学金人数共15人，占全班40%以上，其中：综合奖学金一等奖，4人，占11.4%；综合奖学金二等奖，5人，占14.3%；综合奖学金三等奖，6人，占17.1%；国家励志奖学金，2人。   
2017-2018学年，综合一等奖学金1人，占比2.9%；综合二等奖学金3人，占比8.6%；综合三等奖学金9人，占比25.7%；专业二等奖学金1人，占比2.9%；专业三等奖学金2人，占比5.7%。</t>
  </si>
  <si>
    <t>郝林鑫</t>
  </si>
  <si>
    <t>我们班是一个温暖、和谐的大家庭，积极向上的优秀班集体。团结、进取、活泼、创新是我们的最大特点。同学们不仅重视自身能力的培养，更重视自身道德修养的培养。学生学习兴趣高、学风浓厚是我们班班级建设的突出成果。</t>
  </si>
  <si>
    <t>优良学风班级、2017-2018优秀班级</t>
  </si>
  <si>
    <t>邵佳男：第八届“挑战杯”南京审计大学课外学术科技作品竞赛暨江苏省选拔赛三等奖。  第三届“大智慧杯”全国大学生金融精英挑战赛“优秀团队(三等奖)”。张岩威：第十四届江苏省高等数学竞赛一等奖、 第十五届江苏省高等数学竞赛一等奖</t>
  </si>
  <si>
    <t>16人，44.4%</t>
  </si>
  <si>
    <r>
      <t xml:space="preserve">综合奖学金一等奖 1人  </t>
    </r>
    <r>
      <rPr>
        <sz val="9"/>
        <rFont val="Times New Roman"/>
        <family val="1"/>
      </rPr>
      <t xml:space="preserve">2.43%
</t>
    </r>
    <r>
      <rPr>
        <sz val="9"/>
        <rFont val="宋体"/>
        <family val="0"/>
      </rPr>
      <t xml:space="preserve">综合奖学金二等奖 </t>
    </r>
    <r>
      <rPr>
        <sz val="9"/>
        <rFont val="Times New Roman"/>
        <family val="1"/>
      </rPr>
      <t>3</t>
    </r>
    <r>
      <rPr>
        <sz val="9"/>
        <rFont val="宋体"/>
        <family val="0"/>
      </rPr>
      <t xml:space="preserve">人  </t>
    </r>
    <r>
      <rPr>
        <sz val="9"/>
        <rFont val="Times New Roman"/>
        <family val="1"/>
      </rPr>
      <t xml:space="preserve">7.32
</t>
    </r>
    <r>
      <rPr>
        <sz val="9"/>
        <rFont val="宋体"/>
        <family val="0"/>
      </rPr>
      <t xml:space="preserve">综合奖学金三等奖 </t>
    </r>
    <r>
      <rPr>
        <sz val="9"/>
        <rFont val="Times New Roman"/>
        <family val="1"/>
      </rPr>
      <t>10</t>
    </r>
    <r>
      <rPr>
        <sz val="9"/>
        <rFont val="宋体"/>
        <family val="0"/>
      </rPr>
      <t xml:space="preserve">人 </t>
    </r>
    <r>
      <rPr>
        <sz val="9"/>
        <rFont val="Times New Roman"/>
        <family val="1"/>
      </rPr>
      <t xml:space="preserve">24.39%
</t>
    </r>
    <r>
      <rPr>
        <sz val="9"/>
        <rFont val="宋体"/>
        <family val="0"/>
      </rPr>
      <t xml:space="preserve">专业奖学金一等奖 </t>
    </r>
    <r>
      <rPr>
        <sz val="9"/>
        <rFont val="Times New Roman"/>
        <family val="1"/>
      </rPr>
      <t>1</t>
    </r>
    <r>
      <rPr>
        <sz val="9"/>
        <rFont val="宋体"/>
        <family val="0"/>
      </rPr>
      <t xml:space="preserve">人  </t>
    </r>
    <r>
      <rPr>
        <sz val="9"/>
        <rFont val="Times New Roman"/>
        <family val="1"/>
      </rPr>
      <t xml:space="preserve">2.43%
</t>
    </r>
    <r>
      <rPr>
        <sz val="9"/>
        <rFont val="宋体"/>
        <family val="0"/>
      </rPr>
      <t xml:space="preserve">专业奖学金三等奖 </t>
    </r>
    <r>
      <rPr>
        <sz val="9"/>
        <rFont val="Times New Roman"/>
        <family val="1"/>
      </rPr>
      <t>2</t>
    </r>
    <r>
      <rPr>
        <sz val="9"/>
        <rFont val="宋体"/>
        <family val="0"/>
      </rPr>
      <t xml:space="preserve">人  </t>
    </r>
    <r>
      <rPr>
        <sz val="9"/>
        <rFont val="Times New Roman"/>
        <family val="1"/>
      </rPr>
      <t>4.78%</t>
    </r>
  </si>
  <si>
    <r>
      <t xml:space="preserve">综合奖学金二等奖 4人 </t>
    </r>
    <r>
      <rPr>
        <sz val="9"/>
        <rFont val="Times New Roman"/>
        <family val="1"/>
      </rPr>
      <t xml:space="preserve">13.33%
</t>
    </r>
    <r>
      <rPr>
        <sz val="9"/>
        <rFont val="宋体"/>
        <family val="0"/>
      </rPr>
      <t xml:space="preserve">综合奖学金三等奖 </t>
    </r>
    <r>
      <rPr>
        <sz val="9"/>
        <rFont val="Times New Roman"/>
        <family val="1"/>
      </rPr>
      <t>2</t>
    </r>
    <r>
      <rPr>
        <sz val="9"/>
        <rFont val="宋体"/>
        <family val="0"/>
      </rPr>
      <t xml:space="preserve">人 </t>
    </r>
    <r>
      <rPr>
        <sz val="9"/>
        <rFont val="Times New Roman"/>
        <family val="1"/>
      </rPr>
      <t xml:space="preserve">6.66%
</t>
    </r>
    <r>
      <rPr>
        <sz val="9"/>
        <rFont val="宋体"/>
        <family val="0"/>
      </rPr>
      <t xml:space="preserve">专业奖学金二等奖 </t>
    </r>
    <r>
      <rPr>
        <sz val="9"/>
        <rFont val="Times New Roman"/>
        <family val="1"/>
      </rPr>
      <t>2</t>
    </r>
    <r>
      <rPr>
        <sz val="9"/>
        <rFont val="宋体"/>
        <family val="0"/>
      </rPr>
      <t xml:space="preserve">人 </t>
    </r>
    <r>
      <rPr>
        <sz val="9"/>
        <rFont val="Times New Roman"/>
        <family val="1"/>
      </rPr>
      <t xml:space="preserve">6.66%
</t>
    </r>
    <r>
      <rPr>
        <sz val="9"/>
        <rFont val="宋体"/>
        <family val="0"/>
      </rPr>
      <t xml:space="preserve">专业奖学金三等奖 </t>
    </r>
    <r>
      <rPr>
        <sz val="9"/>
        <rFont val="Times New Roman"/>
        <family val="1"/>
      </rPr>
      <t>1</t>
    </r>
    <r>
      <rPr>
        <sz val="9"/>
        <rFont val="宋体"/>
        <family val="0"/>
      </rPr>
      <t xml:space="preserve">人 </t>
    </r>
    <r>
      <rPr>
        <sz val="9"/>
        <rFont val="Times New Roman"/>
        <family val="1"/>
      </rPr>
      <t>3.33%</t>
    </r>
  </si>
  <si>
    <r>
      <t xml:space="preserve">综合奖学金二等奖 1人  </t>
    </r>
    <r>
      <rPr>
        <sz val="9"/>
        <rFont val="Times New Roman"/>
        <family val="1"/>
      </rPr>
      <t xml:space="preserve">2.43%
</t>
    </r>
    <r>
      <rPr>
        <sz val="9"/>
        <rFont val="宋体"/>
        <family val="0"/>
      </rPr>
      <t xml:space="preserve">综合奖学金三等奖 </t>
    </r>
    <r>
      <rPr>
        <sz val="9"/>
        <rFont val="Times New Roman"/>
        <family val="1"/>
      </rPr>
      <t>13</t>
    </r>
    <r>
      <rPr>
        <sz val="9"/>
        <rFont val="宋体"/>
        <family val="0"/>
      </rPr>
      <t xml:space="preserve">人 </t>
    </r>
    <r>
      <rPr>
        <sz val="9"/>
        <rFont val="Times New Roman"/>
        <family val="1"/>
      </rPr>
      <t xml:space="preserve">31.7%
</t>
    </r>
    <r>
      <rPr>
        <sz val="9"/>
        <rFont val="宋体"/>
        <family val="0"/>
      </rPr>
      <t xml:space="preserve">专业奖学金一等奖 </t>
    </r>
    <r>
      <rPr>
        <sz val="9"/>
        <rFont val="Times New Roman"/>
        <family val="1"/>
      </rPr>
      <t>1</t>
    </r>
    <r>
      <rPr>
        <sz val="9"/>
        <rFont val="宋体"/>
        <family val="0"/>
      </rPr>
      <t xml:space="preserve">人  </t>
    </r>
    <r>
      <rPr>
        <sz val="9"/>
        <rFont val="Times New Roman"/>
        <family val="1"/>
      </rPr>
      <t xml:space="preserve">2.43%
</t>
    </r>
    <r>
      <rPr>
        <sz val="9"/>
        <rFont val="宋体"/>
        <family val="0"/>
      </rPr>
      <t xml:space="preserve">专业奖学金二等奖 </t>
    </r>
    <r>
      <rPr>
        <sz val="9"/>
        <rFont val="Times New Roman"/>
        <family val="1"/>
      </rPr>
      <t>2</t>
    </r>
    <r>
      <rPr>
        <sz val="9"/>
        <rFont val="宋体"/>
        <family val="0"/>
      </rPr>
      <t xml:space="preserve">人  </t>
    </r>
    <r>
      <rPr>
        <sz val="9"/>
        <rFont val="Times New Roman"/>
        <family val="1"/>
      </rPr>
      <t xml:space="preserve">4.78%
</t>
    </r>
    <r>
      <rPr>
        <sz val="9"/>
        <rFont val="宋体"/>
        <family val="0"/>
      </rPr>
      <t xml:space="preserve">专业奖学金三等奖 </t>
    </r>
    <r>
      <rPr>
        <sz val="9"/>
        <rFont val="Times New Roman"/>
        <family val="1"/>
      </rPr>
      <t>4</t>
    </r>
    <r>
      <rPr>
        <sz val="9"/>
        <rFont val="宋体"/>
        <family val="0"/>
      </rPr>
      <t xml:space="preserve">人  </t>
    </r>
    <r>
      <rPr>
        <sz val="9"/>
        <rFont val="Times New Roman"/>
        <family val="1"/>
      </rPr>
      <t>9.56%</t>
    </r>
  </si>
  <si>
    <r>
      <t xml:space="preserve">综合奖学金一等奖 2人 </t>
    </r>
    <r>
      <rPr>
        <sz val="9"/>
        <rFont val="Times New Roman"/>
        <family val="1"/>
      </rPr>
      <t xml:space="preserve">4.4%
</t>
    </r>
    <r>
      <rPr>
        <sz val="9"/>
        <rFont val="宋体"/>
        <family val="0"/>
      </rPr>
      <t xml:space="preserve">综合奖学金二等奖 </t>
    </r>
    <r>
      <rPr>
        <sz val="9"/>
        <rFont val="Times New Roman"/>
        <family val="1"/>
      </rPr>
      <t>1</t>
    </r>
    <r>
      <rPr>
        <sz val="9"/>
        <rFont val="宋体"/>
        <family val="0"/>
      </rPr>
      <t>人</t>
    </r>
    <r>
      <rPr>
        <sz val="9"/>
        <rFont val="Times New Roman"/>
        <family val="1"/>
      </rPr>
      <t xml:space="preserve">  2.2%
</t>
    </r>
    <r>
      <rPr>
        <sz val="9"/>
        <rFont val="宋体"/>
        <family val="0"/>
      </rPr>
      <t xml:space="preserve">综合奖学金三等奖 </t>
    </r>
    <r>
      <rPr>
        <sz val="9"/>
        <rFont val="Times New Roman"/>
        <family val="1"/>
      </rPr>
      <t>9</t>
    </r>
    <r>
      <rPr>
        <sz val="9"/>
        <rFont val="宋体"/>
        <family val="0"/>
      </rPr>
      <t>人</t>
    </r>
    <r>
      <rPr>
        <sz val="9"/>
        <rFont val="Times New Roman"/>
        <family val="1"/>
      </rPr>
      <t xml:space="preserve">  20%
</t>
    </r>
    <r>
      <rPr>
        <sz val="9"/>
        <rFont val="宋体"/>
        <family val="0"/>
      </rPr>
      <t xml:space="preserve">专业奖学金一等奖 </t>
    </r>
    <r>
      <rPr>
        <sz val="9"/>
        <rFont val="Times New Roman"/>
        <family val="1"/>
      </rPr>
      <t>3</t>
    </r>
    <r>
      <rPr>
        <sz val="9"/>
        <rFont val="宋体"/>
        <family val="0"/>
      </rPr>
      <t>人</t>
    </r>
    <r>
      <rPr>
        <sz val="9"/>
        <rFont val="Times New Roman"/>
        <family val="1"/>
      </rPr>
      <t xml:space="preserve">   6.6%
</t>
    </r>
    <r>
      <rPr>
        <sz val="9"/>
        <rFont val="宋体"/>
        <family val="0"/>
      </rPr>
      <t xml:space="preserve">专业奖学金二等奖 </t>
    </r>
    <r>
      <rPr>
        <sz val="9"/>
        <rFont val="Times New Roman"/>
        <family val="1"/>
      </rPr>
      <t>3</t>
    </r>
    <r>
      <rPr>
        <sz val="9"/>
        <rFont val="宋体"/>
        <family val="0"/>
      </rPr>
      <t>人</t>
    </r>
    <r>
      <rPr>
        <sz val="9"/>
        <rFont val="Times New Roman"/>
        <family val="1"/>
      </rPr>
      <t xml:space="preserve">   6.6%
</t>
    </r>
    <r>
      <rPr>
        <sz val="9"/>
        <rFont val="宋体"/>
        <family val="0"/>
      </rPr>
      <t xml:space="preserve">专业奖学金三等奖 </t>
    </r>
    <r>
      <rPr>
        <sz val="9"/>
        <rFont val="Times New Roman"/>
        <family val="1"/>
      </rPr>
      <t>6</t>
    </r>
    <r>
      <rPr>
        <sz val="9"/>
        <rFont val="宋体"/>
        <family val="0"/>
      </rPr>
      <t>人</t>
    </r>
    <r>
      <rPr>
        <sz val="9"/>
        <rFont val="Times New Roman"/>
        <family val="1"/>
      </rPr>
      <t xml:space="preserve">   13.3%</t>
    </r>
  </si>
  <si>
    <r>
      <t xml:space="preserve">综合奖学金一等奖 1人 </t>
    </r>
    <r>
      <rPr>
        <sz val="9"/>
        <rFont val="Times New Roman"/>
        <family val="1"/>
      </rPr>
      <t xml:space="preserve">2.5%
</t>
    </r>
    <r>
      <rPr>
        <sz val="9"/>
        <rFont val="宋体"/>
        <family val="0"/>
      </rPr>
      <t xml:space="preserve">综合奖学金二等奖 </t>
    </r>
    <r>
      <rPr>
        <sz val="9"/>
        <rFont val="Times New Roman"/>
        <family val="1"/>
      </rPr>
      <t>3</t>
    </r>
    <r>
      <rPr>
        <sz val="9"/>
        <rFont val="宋体"/>
        <family val="0"/>
      </rPr>
      <t xml:space="preserve">人 </t>
    </r>
    <r>
      <rPr>
        <sz val="9"/>
        <rFont val="Times New Roman"/>
        <family val="1"/>
      </rPr>
      <t xml:space="preserve">7.5%
</t>
    </r>
    <r>
      <rPr>
        <sz val="9"/>
        <rFont val="宋体"/>
        <family val="0"/>
      </rPr>
      <t xml:space="preserve">综合奖学金三等奖 </t>
    </r>
    <r>
      <rPr>
        <sz val="9"/>
        <rFont val="Times New Roman"/>
        <family val="1"/>
      </rPr>
      <t>6</t>
    </r>
    <r>
      <rPr>
        <sz val="9"/>
        <rFont val="宋体"/>
        <family val="0"/>
      </rPr>
      <t xml:space="preserve">人 </t>
    </r>
    <r>
      <rPr>
        <sz val="9"/>
        <rFont val="Times New Roman"/>
        <family val="1"/>
      </rPr>
      <t xml:space="preserve">15%
</t>
    </r>
    <r>
      <rPr>
        <sz val="9"/>
        <rFont val="宋体"/>
        <family val="0"/>
      </rPr>
      <t xml:space="preserve">专业奖学金三等奖 </t>
    </r>
    <r>
      <rPr>
        <sz val="9"/>
        <rFont val="Times New Roman"/>
        <family val="1"/>
      </rPr>
      <t>3</t>
    </r>
    <r>
      <rPr>
        <sz val="9"/>
        <rFont val="宋体"/>
        <family val="0"/>
      </rPr>
      <t xml:space="preserve">人 </t>
    </r>
    <r>
      <rPr>
        <sz val="9"/>
        <rFont val="Times New Roman"/>
        <family val="1"/>
      </rPr>
      <t>7.5%</t>
    </r>
  </si>
  <si>
    <t xml:space="preserve">资格证书情况：1.普通话水平测试二级甲等3人；2..CMA考试，通过1人；3.初等会计证2人；4.证券从业资格证2人
宿舍卫生情况：所有寝室全部达标
国家级大创结项1人，省级大创立项6人，校级立项6人；院级大创立项8人                                                                     两位同学在核心期刊累计发表论文三篇
书院道德风尚奖 1人；专业竞赛奖 2人；励学奖 2人；书院贡献奖 1人                                                            </t>
  </si>
  <si>
    <t xml:space="preserve">2016-2017学年
综合一等奖学金 2人 占比5.9%
综合二等奖学金 2人 占比5.9%
综合二等奖学金 12人 占比35.3%
2017-2018学年
综合一等奖学金 5人 占比14.7%
综合二等奖学金 3人 占比8.8%
综合三等奖学金 10人 占比29.4%
</t>
  </si>
  <si>
    <t xml:space="preserve">资格证书情况：1.会计从业资格证5人：2.剑桥商务英语高级考试通过1人
宿舍卫生情况：所有寝室全部达标
省级大创立项3人，校级立项12人；院级大创立项10人                                                                     一位同学在核心期刊发表论文一篇
一位同学获发明专利
书院义工奖 3人；读书奖 4人；励学奖 3人；专业竞赛奖 1人         </t>
  </si>
  <si>
    <t>2016-2017学年
综合一等奖学金 3人 占比8.3%
综合二等奖学金 1人 占比2.8%
综合二等奖学金 6人 占比16.7%
专业学习一等奖 1人 占比2.8%
专业学习二等奖 2人 占比5.6%
专业学习三等奖 4人 占比11.1%
2017-2018学年
综合一等奖学金 2人 占比5.6%
综合二等奖学金 4人 占比11.1%
综合三等奖学金 7人 占比19.4%
专业学习二等奖 2人 占比5.6%
专业学习三等奖 5人 占比13.9%</t>
  </si>
  <si>
    <t>一等奖学金：2；6.25%  
二等奖学金：4；12.5%   
三等奖学金：5；15.625%</t>
  </si>
  <si>
    <t>2015-2016年度获奖学金人数16人。占全班44%，其中：综合二等奖1人，占2.78%；综合三等奖9人，占25%；专业二等奖1人，占2.78%；专业三等奖4人，占11.11%；国家励志奖学金1人，占2.78%。
2016-2017年度获奖学金人数共17人，占全班47.22%，其中：综合奖学金一等奖1人，占2.78%%；综合奖学金二等奖4人，占11.11%；综合奖学金三等奖6人，占17.1%；国家励志奖学金2人，占5.6%；少数民族三等奖1人，占2.78%。   
2017-2018年度国家励志奖学金4人，少数民族三等奖1人。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</si>
</sst>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00"/>
    <numFmt numFmtId="178" formatCode="0.00_ "/>
    <numFmt numFmtId="179" formatCode="0_ "/>
    <numFmt numFmtId="180" formatCode="0.0%"/>
  </numFmts>
  <fonts count="45">
    <font>
      <sz val="12"/>
      <name val="宋体"/>
      <family val="0"/>
    </font>
    <font>
      <sz val="11"/>
      <color indexed="8"/>
      <name val="宋体"/>
      <family val="0"/>
    </font>
    <font>
      <sz val="9"/>
      <name val="宋体"/>
      <family val="0"/>
    </font>
    <font>
      <sz val="9"/>
      <name val="Times New Roman"/>
      <family val="1"/>
    </font>
    <font>
      <sz val="9"/>
      <color indexed="8"/>
      <name val="宋体"/>
      <family val="0"/>
    </font>
    <font>
      <b/>
      <sz val="9"/>
      <name val="宋体"/>
      <family val="0"/>
    </font>
    <font>
      <sz val="9"/>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9"/>
      <color rgb="FF000000"/>
      <name val="宋体"/>
      <family val="0"/>
    </font>
    <font>
      <sz val="9"/>
      <color rgb="FF000000"/>
      <name val="����"/>
      <family val="2"/>
    </font>
    <font>
      <sz val="9"/>
      <color theme="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style="thin"/>
      <right/>
      <top style="thin"/>
      <bottom style="thin"/>
    </border>
    <border>
      <left/>
      <right style="thin"/>
      <top style="thin"/>
      <bottom style="thin"/>
    </border>
    <border>
      <left/>
      <right>
        <color indexed="63"/>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20"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0" fillId="31" borderId="9" applyNumberFormat="0" applyFont="0" applyAlignment="0" applyProtection="0"/>
  </cellStyleXfs>
  <cellXfs count="113">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ill="1" applyAlignment="1">
      <alignment horizontal="center"/>
    </xf>
    <xf numFmtId="0" fontId="2" fillId="0" borderId="0" xfId="0" applyFont="1" applyAlignment="1">
      <alignment horizontal="center"/>
    </xf>
    <xf numFmtId="0" fontId="0" fillId="0" borderId="0" xfId="0" applyAlignment="1">
      <alignment/>
    </xf>
    <xf numFmtId="0" fontId="2" fillId="32" borderId="10" xfId="0" applyFont="1" applyFill="1" applyBorder="1" applyAlignment="1">
      <alignment horizontal="center" vertical="center"/>
    </xf>
    <xf numFmtId="0" fontId="2" fillId="0" borderId="10" xfId="0" applyFont="1" applyFill="1" applyBorder="1" applyAlignment="1">
      <alignment horizontal="left" vertical="center"/>
    </xf>
    <xf numFmtId="0" fontId="0" fillId="0" borderId="0" xfId="0" applyAlignment="1">
      <alignment vertical="center"/>
    </xf>
    <xf numFmtId="10" fontId="2" fillId="0" borderId="10" xfId="0" applyNumberFormat="1" applyFont="1" applyBorder="1" applyAlignment="1">
      <alignment horizontal="center" vertical="center"/>
    </xf>
    <xf numFmtId="0" fontId="0" fillId="0" borderId="0" xfId="0" applyAlignment="1">
      <alignment horizontal="center"/>
    </xf>
    <xf numFmtId="0" fontId="0" fillId="32" borderId="0" xfId="0" applyFill="1" applyAlignment="1">
      <alignment horizontal="center"/>
    </xf>
    <xf numFmtId="0" fontId="2" fillId="0" borderId="0" xfId="0" applyFont="1" applyAlignment="1">
      <alignment horizontal="left"/>
    </xf>
    <xf numFmtId="0" fontId="2" fillId="32" borderId="0" xfId="0" applyFont="1" applyFill="1" applyAlignment="1">
      <alignment horizontal="left"/>
    </xf>
    <xf numFmtId="0" fontId="0" fillId="0" borderId="10" xfId="0" applyFont="1" applyBorder="1" applyAlignment="1">
      <alignment horizontal="center" vertical="center"/>
    </xf>
    <xf numFmtId="0" fontId="0" fillId="0" borderId="0" xfId="0" applyFont="1" applyAlignment="1">
      <alignment horizontal="center"/>
    </xf>
    <xf numFmtId="10" fontId="0" fillId="0" borderId="0" xfId="0" applyNumberFormat="1" applyFont="1" applyFill="1" applyAlignment="1">
      <alignment horizontal="center"/>
    </xf>
    <xf numFmtId="0" fontId="2" fillId="0" borderId="10" xfId="0" applyFont="1" applyFill="1" applyBorder="1" applyAlignment="1">
      <alignment horizontal="center" vertical="center"/>
    </xf>
    <xf numFmtId="0" fontId="2" fillId="0" borderId="11" xfId="0" applyFont="1" applyBorder="1" applyAlignment="1">
      <alignment horizontal="center" wrapText="1"/>
    </xf>
    <xf numFmtId="0" fontId="2" fillId="32" borderId="11" xfId="0" applyFont="1" applyFill="1" applyBorder="1" applyAlignment="1">
      <alignment horizontal="center" wrapText="1"/>
    </xf>
    <xf numFmtId="0" fontId="2" fillId="32" borderId="12"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Border="1" applyAlignment="1">
      <alignment horizontal="center" vertical="center" wrapText="1"/>
    </xf>
    <xf numFmtId="0" fontId="2" fillId="32" borderId="11" xfId="0" applyFont="1" applyFill="1" applyBorder="1" applyAlignment="1">
      <alignment horizontal="center" vertical="center" wrapText="1"/>
    </xf>
    <xf numFmtId="0" fontId="2" fillId="0" borderId="11" xfId="41" applyFont="1" applyBorder="1" applyAlignment="1">
      <alignment horizontal="center" vertical="center" wrapText="1"/>
      <protection/>
    </xf>
    <xf numFmtId="0" fontId="2" fillId="0" borderId="11"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wrapText="1"/>
    </xf>
    <xf numFmtId="10" fontId="2" fillId="0" borderId="10" xfId="0" applyNumberFormat="1" applyFont="1" applyFill="1" applyBorder="1" applyAlignment="1">
      <alignment horizontal="center" vertical="center" wrapText="1"/>
    </xf>
    <xf numFmtId="9"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0" xfId="40" applyFont="1" applyFill="1" applyBorder="1" applyAlignment="1">
      <alignment horizontal="center" vertical="center" wrapText="1"/>
      <protection/>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xf>
    <xf numFmtId="10" fontId="2" fillId="0" borderId="10" xfId="0" applyNumberFormat="1" applyFont="1" applyFill="1" applyBorder="1" applyAlignment="1">
      <alignment horizontal="center" vertical="center"/>
    </xf>
    <xf numFmtId="9" fontId="2" fillId="0" borderId="10" xfId="0" applyNumberFormat="1" applyFont="1" applyBorder="1" applyAlignment="1">
      <alignment horizontal="center" vertical="center"/>
    </xf>
    <xf numFmtId="9" fontId="2" fillId="0" borderId="10" xfId="0" applyNumberFormat="1" applyFont="1" applyFill="1" applyBorder="1" applyAlignment="1">
      <alignment horizontal="center" vertical="center"/>
    </xf>
    <xf numFmtId="180" fontId="2" fillId="0" borderId="10" xfId="0" applyNumberFormat="1"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10" fontId="2" fillId="33" borderId="10" xfId="0" applyNumberFormat="1" applyFont="1" applyFill="1" applyBorder="1" applyAlignment="1">
      <alignment horizontal="left" vertical="center"/>
    </xf>
    <xf numFmtId="9" fontId="2" fillId="0" borderId="10" xfId="0" applyNumberFormat="1" applyFont="1" applyFill="1" applyBorder="1" applyAlignment="1">
      <alignment horizontal="left" vertical="center"/>
    </xf>
    <xf numFmtId="10"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3"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wrapText="1"/>
    </xf>
    <xf numFmtId="0" fontId="2" fillId="32"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10" xfId="41" applyFont="1" applyBorder="1" applyAlignment="1">
      <alignment horizontal="center" vertical="center" wrapText="1"/>
      <protection/>
    </xf>
    <xf numFmtId="0" fontId="2" fillId="0" borderId="10" xfId="0" applyFont="1" applyFill="1" applyBorder="1" applyAlignment="1">
      <alignment horizontal="center" vertical="center" wrapText="1"/>
    </xf>
    <xf numFmtId="10" fontId="2" fillId="32" borderId="12" xfId="0" applyNumberFormat="1" applyFont="1" applyFill="1" applyBorder="1" applyAlignment="1">
      <alignment horizontal="center" vertical="center" wrapText="1"/>
    </xf>
    <xf numFmtId="0" fontId="2" fillId="0" borderId="0" xfId="0" applyFont="1" applyAlignment="1">
      <alignment horizontal="center" vertical="center" wrapText="1"/>
    </xf>
    <xf numFmtId="49" fontId="2" fillId="0" borderId="10" xfId="40" applyNumberFormat="1" applyFont="1" applyBorder="1" applyAlignment="1">
      <alignment horizontal="center" vertical="center" wrapText="1"/>
      <protection/>
    </xf>
    <xf numFmtId="49" fontId="2" fillId="32" borderId="10" xfId="40" applyNumberFormat="1" applyFont="1" applyFill="1" applyBorder="1" applyAlignment="1">
      <alignment horizontal="center" vertical="center" wrapText="1"/>
      <protection/>
    </xf>
    <xf numFmtId="49" fontId="2" fillId="0" borderId="10" xfId="40" applyNumberFormat="1" applyFont="1" applyFill="1" applyBorder="1" applyAlignment="1">
      <alignment horizontal="center" vertical="center" wrapText="1"/>
      <protection/>
    </xf>
    <xf numFmtId="0" fontId="2" fillId="0" borderId="10" xfId="40" applyFont="1" applyFill="1" applyBorder="1" applyAlignment="1">
      <alignment horizontal="left" vertical="center" wrapText="1"/>
      <protection/>
    </xf>
    <xf numFmtId="0" fontId="42" fillId="0" borderId="10" xfId="0" applyFont="1" applyBorder="1" applyAlignment="1">
      <alignment horizontal="left" vertical="center" wrapText="1"/>
    </xf>
    <xf numFmtId="178"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Border="1" applyAlignment="1">
      <alignment horizontal="justify" vertical="center" wrapText="1"/>
    </xf>
    <xf numFmtId="0" fontId="2" fillId="0" borderId="0" xfId="0" applyFont="1" applyFill="1" applyAlignment="1">
      <alignment vertical="center"/>
    </xf>
    <xf numFmtId="0" fontId="2" fillId="34" borderId="10" xfId="40" applyFont="1" applyFill="1" applyBorder="1" applyAlignment="1">
      <alignment horizontal="left" vertical="center" wrapText="1"/>
      <protection/>
    </xf>
    <xf numFmtId="0" fontId="0" fillId="0" borderId="0" xfId="0" applyAlignment="1">
      <alignment horizontal="left"/>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32" borderId="10"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10" fontId="2" fillId="0" borderId="10" xfId="0" applyNumberFormat="1" applyFont="1" applyBorder="1" applyAlignment="1">
      <alignment horizontal="left" vertical="center" wrapText="1"/>
    </xf>
    <xf numFmtId="0" fontId="2" fillId="0" borderId="10" xfId="0" applyFont="1" applyBorder="1" applyAlignment="1">
      <alignment vertical="center" wrapText="1"/>
    </xf>
    <xf numFmtId="0" fontId="2" fillId="0" borderId="10" xfId="40" applyFont="1" applyFill="1" applyBorder="1" applyAlignment="1">
      <alignment horizontal="left" vertical="center" wrapText="1"/>
      <protection/>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10" fontId="2" fillId="0" borderId="10" xfId="0" applyNumberFormat="1" applyFont="1" applyBorder="1" applyAlignment="1">
      <alignment vertical="center" wrapText="1"/>
    </xf>
    <xf numFmtId="10" fontId="2" fillId="0" borderId="10" xfId="0" applyNumberFormat="1" applyFont="1" applyFill="1" applyBorder="1" applyAlignment="1">
      <alignment horizontal="center" vertical="center" wrapText="1"/>
    </xf>
    <xf numFmtId="9"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vertical="center" wrapText="1"/>
    </xf>
    <xf numFmtId="0" fontId="2" fillId="32" borderId="10" xfId="0" applyFont="1" applyFill="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justify" vertical="center" wrapText="1"/>
    </xf>
    <xf numFmtId="0" fontId="44" fillId="0" borderId="10" xfId="0" applyFont="1" applyFill="1" applyBorder="1" applyAlignment="1">
      <alignment horizontal="center" vertical="center" wrapText="1"/>
    </xf>
    <xf numFmtId="0" fontId="44" fillId="32" borderId="10" xfId="0" applyFont="1" applyFill="1" applyBorder="1" applyAlignment="1">
      <alignment horizontal="center" vertical="center" wrapText="1"/>
    </xf>
    <xf numFmtId="10" fontId="44" fillId="0" borderId="10" xfId="0" applyNumberFormat="1" applyFont="1" applyFill="1" applyBorder="1" applyAlignment="1">
      <alignment horizontal="center" vertical="center" wrapText="1"/>
    </xf>
    <xf numFmtId="9" fontId="44" fillId="0" borderId="10"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Alignment="1">
      <alignment wrapText="1"/>
    </xf>
    <xf numFmtId="49" fontId="2" fillId="0" borderId="10" xfId="0" applyNumberFormat="1" applyFont="1" applyBorder="1" applyAlignment="1">
      <alignment horizontal="center" vertical="center" wrapText="1"/>
    </xf>
    <xf numFmtId="49" fontId="2" fillId="32"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3" xfId="0" applyNumberFormat="1" applyFont="1" applyBorder="1" applyAlignment="1">
      <alignment vertical="center" wrapText="1"/>
    </xf>
    <xf numFmtId="49" fontId="2" fillId="32" borderId="10" xfId="0" applyNumberFormat="1" applyFont="1" applyFill="1" applyBorder="1" applyAlignment="1">
      <alignment vertical="center" wrapText="1"/>
    </xf>
    <xf numFmtId="49" fontId="2" fillId="0" borderId="10" xfId="0" applyNumberFormat="1" applyFont="1" applyBorder="1" applyAlignment="1">
      <alignment vertical="center" wrapText="1"/>
    </xf>
    <xf numFmtId="0" fontId="2" fillId="0" borderId="0" xfId="0" applyFont="1" applyAlignment="1">
      <alignment horizontal="center" vertical="center" wrapText="1"/>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2" fillId="0" borderId="15" xfId="0" applyFont="1" applyBorder="1" applyAlignment="1">
      <alignment horizontal="left" vertical="center" wrapText="1"/>
    </xf>
    <xf numFmtId="0" fontId="4" fillId="0" borderId="10" xfId="0" applyFont="1" applyFill="1" applyBorder="1" applyAlignment="1">
      <alignment vertical="center" wrapText="1"/>
    </xf>
    <xf numFmtId="0" fontId="2" fillId="0" borderId="10" xfId="0" applyFont="1" applyBorder="1" applyAlignment="1">
      <alignment horizontal="left"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4"/>
  <sheetViews>
    <sheetView tabSelected="1" zoomScale="85" zoomScaleNormal="85" zoomScalePageLayoutView="0" workbookViewId="0" topLeftCell="D4">
      <selection activeCell="P4" sqref="P4"/>
    </sheetView>
  </sheetViews>
  <sheetFormatPr defaultColWidth="9.00390625" defaultRowHeight="14.25"/>
  <cols>
    <col min="1" max="1" width="4.25390625" style="6" customWidth="1"/>
    <col min="2" max="2" width="11.625" style="11" customWidth="1"/>
    <col min="3" max="3" width="8.50390625" style="11" customWidth="1"/>
    <col min="4" max="4" width="8.50390625" style="12" customWidth="1"/>
    <col min="5" max="5" width="11.125" style="12" customWidth="1"/>
    <col min="6" max="6" width="8.50390625" style="17" customWidth="1"/>
    <col min="7" max="7" width="10.875" style="16" customWidth="1"/>
    <col min="8" max="8" width="10.125" style="16" customWidth="1"/>
    <col min="9" max="9" width="11.375" style="4" customWidth="1"/>
    <col min="10" max="10" width="11.375" style="6" customWidth="1"/>
    <col min="11" max="11" width="9.00390625" style="6" customWidth="1"/>
    <col min="12" max="12" width="6.25390625" style="11" customWidth="1"/>
    <col min="13" max="13" width="6.00390625" style="11" customWidth="1"/>
    <col min="14" max="14" width="29.375" style="13" customWidth="1"/>
    <col min="15" max="15" width="38.875" style="13" customWidth="1"/>
    <col min="16" max="16" width="32.375" style="14" customWidth="1"/>
    <col min="17" max="17" width="24.125" style="13" customWidth="1"/>
    <col min="18" max="18" width="28.75390625" style="6" customWidth="1"/>
    <col min="19" max="19" width="9.00390625" style="11" customWidth="1"/>
    <col min="20" max="16384" width="9.00390625" style="6" customWidth="1"/>
  </cols>
  <sheetData>
    <row r="1" spans="1:19" ht="30.75" customHeight="1">
      <c r="A1" s="111" t="s">
        <v>20</v>
      </c>
      <c r="B1" s="112"/>
      <c r="C1" s="112"/>
      <c r="D1" s="112"/>
      <c r="E1" s="112"/>
      <c r="F1" s="112"/>
      <c r="G1" s="112"/>
      <c r="H1" s="112"/>
      <c r="I1" s="112"/>
      <c r="J1" s="112"/>
      <c r="K1" s="112"/>
      <c r="L1" s="112"/>
      <c r="M1" s="112"/>
      <c r="N1" s="112"/>
      <c r="O1" s="112"/>
      <c r="P1" s="112"/>
      <c r="Q1" s="112"/>
      <c r="R1" s="112"/>
      <c r="S1" s="5"/>
    </row>
    <row r="2" spans="1:19" s="29" customFormat="1" ht="23.25" customHeight="1">
      <c r="A2" s="19" t="s">
        <v>2</v>
      </c>
      <c r="B2" s="19" t="s">
        <v>3</v>
      </c>
      <c r="C2" s="19" t="s">
        <v>0</v>
      </c>
      <c r="D2" s="20" t="s">
        <v>4</v>
      </c>
      <c r="E2" s="20" t="s">
        <v>5</v>
      </c>
      <c r="F2" s="22" t="s">
        <v>15</v>
      </c>
      <c r="G2" s="21" t="s">
        <v>18</v>
      </c>
      <c r="H2" s="21" t="s">
        <v>17</v>
      </c>
      <c r="I2" s="23" t="s">
        <v>6</v>
      </c>
      <c r="J2" s="19" t="s">
        <v>7</v>
      </c>
      <c r="K2" s="19" t="s">
        <v>8</v>
      </c>
      <c r="L2" s="19" t="s">
        <v>9</v>
      </c>
      <c r="M2" s="19" t="s">
        <v>10</v>
      </c>
      <c r="N2" s="24" t="s">
        <v>11</v>
      </c>
      <c r="O2" s="24" t="s">
        <v>12</v>
      </c>
      <c r="P2" s="25" t="s">
        <v>13</v>
      </c>
      <c r="Q2" s="26" t="s">
        <v>1</v>
      </c>
      <c r="R2" s="27" t="s">
        <v>14</v>
      </c>
      <c r="S2" s="28" t="s">
        <v>19</v>
      </c>
    </row>
    <row r="3" spans="1:19" s="36" customFormat="1" ht="167.25" customHeight="1">
      <c r="A3" s="30">
        <v>1</v>
      </c>
      <c r="B3" s="30">
        <v>150202</v>
      </c>
      <c r="C3" s="30">
        <v>36</v>
      </c>
      <c r="D3" s="28" t="s">
        <v>21</v>
      </c>
      <c r="E3" s="28">
        <v>15013359</v>
      </c>
      <c r="F3" s="31">
        <v>0.0001</v>
      </c>
      <c r="G3" s="32">
        <v>0.9722</v>
      </c>
      <c r="H3" s="30">
        <v>3.23</v>
      </c>
      <c r="I3" s="31">
        <v>1</v>
      </c>
      <c r="J3" s="33">
        <v>0.7222</v>
      </c>
      <c r="K3" s="33">
        <v>0.6111</v>
      </c>
      <c r="L3" s="30">
        <v>3</v>
      </c>
      <c r="M3" s="30">
        <v>1</v>
      </c>
      <c r="N3" s="34" t="s">
        <v>23</v>
      </c>
      <c r="O3" s="35" t="s">
        <v>24</v>
      </c>
      <c r="P3" s="28" t="s">
        <v>25</v>
      </c>
      <c r="Q3" s="37" t="s">
        <v>418</v>
      </c>
      <c r="R3" s="37" t="s">
        <v>415</v>
      </c>
      <c r="S3" s="30" t="s">
        <v>27</v>
      </c>
    </row>
    <row r="4" spans="1:19" s="38" customFormat="1" ht="268.5" customHeight="1">
      <c r="A4" s="30">
        <v>2</v>
      </c>
      <c r="B4" s="30">
        <v>150207</v>
      </c>
      <c r="C4" s="30">
        <v>34</v>
      </c>
      <c r="D4" s="28" t="s">
        <v>28</v>
      </c>
      <c r="E4" s="28">
        <v>15012157</v>
      </c>
      <c r="F4" s="31">
        <v>0.0019</v>
      </c>
      <c r="G4" s="32">
        <v>1</v>
      </c>
      <c r="H4" s="30">
        <v>3.21</v>
      </c>
      <c r="I4" s="31">
        <v>1</v>
      </c>
      <c r="J4" s="33">
        <v>0.853</v>
      </c>
      <c r="K4" s="33">
        <v>0.618</v>
      </c>
      <c r="L4" s="30">
        <v>2</v>
      </c>
      <c r="M4" s="30">
        <v>1</v>
      </c>
      <c r="N4" s="37" t="s">
        <v>55</v>
      </c>
      <c r="O4" s="30" t="s">
        <v>29</v>
      </c>
      <c r="P4" s="28" t="s">
        <v>30</v>
      </c>
      <c r="Q4" s="37" t="s">
        <v>416</v>
      </c>
      <c r="R4" s="37" t="s">
        <v>417</v>
      </c>
      <c r="S4" s="30" t="s">
        <v>27</v>
      </c>
    </row>
    <row r="5" spans="1:19" s="2" customFormat="1" ht="245.25" customHeight="1">
      <c r="A5" s="1">
        <v>3</v>
      </c>
      <c r="B5" s="1">
        <v>150215</v>
      </c>
      <c r="C5" s="1">
        <v>35</v>
      </c>
      <c r="D5" s="7" t="s">
        <v>32</v>
      </c>
      <c r="E5" s="7">
        <v>15010911</v>
      </c>
      <c r="F5" s="39">
        <v>0.001366</v>
      </c>
      <c r="G5" s="40">
        <v>1</v>
      </c>
      <c r="H5" s="1">
        <v>3.086</v>
      </c>
      <c r="I5" s="41">
        <v>1</v>
      </c>
      <c r="J5" s="40">
        <v>0.8</v>
      </c>
      <c r="K5" s="42">
        <v>0.714</v>
      </c>
      <c r="L5" s="1">
        <v>2</v>
      </c>
      <c r="M5" s="1">
        <v>1</v>
      </c>
      <c r="N5" s="34" t="s">
        <v>33</v>
      </c>
      <c r="O5" s="37" t="s">
        <v>402</v>
      </c>
      <c r="P5" s="43" t="s">
        <v>35</v>
      </c>
      <c r="Q5" s="37" t="s">
        <v>404</v>
      </c>
      <c r="R5" s="74" t="s">
        <v>54</v>
      </c>
      <c r="S5" s="1" t="s">
        <v>37</v>
      </c>
    </row>
    <row r="6" spans="1:19" s="50" customFormat="1" ht="215.25" customHeight="1">
      <c r="A6" s="30">
        <v>4</v>
      </c>
      <c r="B6" s="8">
        <v>150214</v>
      </c>
      <c r="C6" s="8">
        <v>32</v>
      </c>
      <c r="D6" s="44" t="s">
        <v>38</v>
      </c>
      <c r="E6" s="44">
        <v>15013267</v>
      </c>
      <c r="F6" s="45">
        <v>0.012</v>
      </c>
      <c r="G6" s="46">
        <v>1</v>
      </c>
      <c r="H6" s="8">
        <v>3.1</v>
      </c>
      <c r="I6" s="47">
        <v>0.9688</v>
      </c>
      <c r="J6" s="47">
        <v>0.6875</v>
      </c>
      <c r="K6" s="47">
        <v>0.7186</v>
      </c>
      <c r="L6" s="8">
        <v>2</v>
      </c>
      <c r="M6" s="8">
        <v>1</v>
      </c>
      <c r="N6" s="52" t="s">
        <v>39</v>
      </c>
      <c r="O6" s="48" t="s">
        <v>40</v>
      </c>
      <c r="P6" s="43" t="s">
        <v>53</v>
      </c>
      <c r="Q6" s="49" t="s">
        <v>42</v>
      </c>
      <c r="R6" s="48" t="s">
        <v>43</v>
      </c>
      <c r="S6" s="18" t="s">
        <v>37</v>
      </c>
    </row>
    <row r="7" spans="1:19" s="9" customFormat="1" ht="145.5" customHeight="1">
      <c r="A7" s="30">
        <v>5</v>
      </c>
      <c r="B7" s="8">
        <v>150226</v>
      </c>
      <c r="C7" s="8">
        <v>32</v>
      </c>
      <c r="D7" s="44" t="s">
        <v>44</v>
      </c>
      <c r="E7" s="44">
        <v>15012667</v>
      </c>
      <c r="F7" s="45">
        <v>0.069</v>
      </c>
      <c r="G7" s="46">
        <v>1</v>
      </c>
      <c r="H7" s="8">
        <v>3.06</v>
      </c>
      <c r="I7" s="47">
        <v>1</v>
      </c>
      <c r="J7" s="47">
        <v>0.7585999999999999</v>
      </c>
      <c r="K7" s="47">
        <v>0.5861999999999999</v>
      </c>
      <c r="L7" s="8">
        <v>3</v>
      </c>
      <c r="M7" s="8">
        <v>5</v>
      </c>
      <c r="N7" s="52" t="s">
        <v>52</v>
      </c>
      <c r="O7" s="48" t="s">
        <v>45</v>
      </c>
      <c r="P7" s="43" t="s">
        <v>46</v>
      </c>
      <c r="Q7" s="49" t="s">
        <v>419</v>
      </c>
      <c r="R7" s="48"/>
      <c r="S7" s="18" t="s">
        <v>47</v>
      </c>
    </row>
    <row r="8" spans="1:19" s="9" customFormat="1" ht="243.75" customHeight="1">
      <c r="A8" s="1">
        <v>6</v>
      </c>
      <c r="B8" s="8">
        <v>150229</v>
      </c>
      <c r="C8" s="8">
        <v>36</v>
      </c>
      <c r="D8" s="44" t="s">
        <v>48</v>
      </c>
      <c r="E8" s="44">
        <v>15010659</v>
      </c>
      <c r="F8" s="45">
        <f>1/36</f>
        <v>0.027777777777777776</v>
      </c>
      <c r="G8" s="46">
        <f>36/36</f>
        <v>1</v>
      </c>
      <c r="H8" s="8">
        <f>(3.4275+3.113+3.164)/3</f>
        <v>3.234833333333333</v>
      </c>
      <c r="I8" s="47">
        <f>36/36</f>
        <v>1</v>
      </c>
      <c r="J8" s="47">
        <f>(11+9+11)/36</f>
        <v>0.8611111111111112</v>
      </c>
      <c r="K8" s="47">
        <f>(10+6+7)/36</f>
        <v>0.6388888888888888</v>
      </c>
      <c r="L8" s="8">
        <v>1</v>
      </c>
      <c r="M8" s="8">
        <v>5</v>
      </c>
      <c r="N8" s="52" t="s">
        <v>49</v>
      </c>
      <c r="O8" s="48" t="s">
        <v>50</v>
      </c>
      <c r="P8" s="43" t="s">
        <v>51</v>
      </c>
      <c r="Q8" s="110" t="s">
        <v>420</v>
      </c>
      <c r="R8" s="48"/>
      <c r="S8" s="18" t="s">
        <v>47</v>
      </c>
    </row>
    <row r="9" spans="1:19" s="36" customFormat="1" ht="211.5" customHeight="1">
      <c r="A9" s="30">
        <v>7</v>
      </c>
      <c r="B9" s="30">
        <v>160215</v>
      </c>
      <c r="C9" s="30">
        <v>50</v>
      </c>
      <c r="D9" s="28" t="s">
        <v>127</v>
      </c>
      <c r="E9" s="28">
        <v>16012045</v>
      </c>
      <c r="F9" s="31">
        <v>0.009300000000000001</v>
      </c>
      <c r="G9" s="32">
        <v>0.96</v>
      </c>
      <c r="H9" s="30">
        <v>3.05</v>
      </c>
      <c r="I9" s="31">
        <v>0.96</v>
      </c>
      <c r="J9" s="33">
        <v>0.6</v>
      </c>
      <c r="K9" s="33">
        <v>0.52</v>
      </c>
      <c r="L9" s="30">
        <v>2</v>
      </c>
      <c r="M9" s="30">
        <v>2</v>
      </c>
      <c r="N9" s="34" t="s">
        <v>158</v>
      </c>
      <c r="O9" s="35" t="s">
        <v>128</v>
      </c>
      <c r="P9" s="43" t="s">
        <v>129</v>
      </c>
      <c r="Q9" s="30" t="s">
        <v>130</v>
      </c>
      <c r="R9" s="30"/>
      <c r="S9" s="30" t="s">
        <v>131</v>
      </c>
    </row>
    <row r="10" spans="1:19" s="36" customFormat="1" ht="220.5" customHeight="1">
      <c r="A10" s="30">
        <v>8</v>
      </c>
      <c r="B10" s="30">
        <v>160211</v>
      </c>
      <c r="C10" s="30">
        <v>48</v>
      </c>
      <c r="D10" s="28" t="s">
        <v>132</v>
      </c>
      <c r="E10" s="28">
        <v>16013490</v>
      </c>
      <c r="F10" s="31">
        <v>0.018000000000000002</v>
      </c>
      <c r="G10" s="32">
        <v>1</v>
      </c>
      <c r="H10" s="30">
        <v>2.98</v>
      </c>
      <c r="I10" s="31">
        <v>0.98</v>
      </c>
      <c r="J10" s="33">
        <v>0.688</v>
      </c>
      <c r="K10" s="33">
        <v>0.313</v>
      </c>
      <c r="L10" s="30">
        <v>1</v>
      </c>
      <c r="M10" s="30">
        <v>2</v>
      </c>
      <c r="N10" s="73" t="s">
        <v>167</v>
      </c>
      <c r="O10" s="35" t="s">
        <v>133</v>
      </c>
      <c r="P10" s="43" t="s">
        <v>134</v>
      </c>
      <c r="Q10" s="30" t="s">
        <v>135</v>
      </c>
      <c r="R10" s="30"/>
      <c r="S10" s="30" t="s">
        <v>131</v>
      </c>
    </row>
    <row r="11" spans="1:19" s="36" customFormat="1" ht="196.5" customHeight="1">
      <c r="A11" s="1">
        <v>9</v>
      </c>
      <c r="B11" s="30">
        <v>160214</v>
      </c>
      <c r="C11" s="30">
        <v>51</v>
      </c>
      <c r="D11" s="28" t="s">
        <v>136</v>
      </c>
      <c r="E11" s="28">
        <v>16010344</v>
      </c>
      <c r="F11" s="31">
        <v>0</v>
      </c>
      <c r="G11" s="32">
        <v>0.9804</v>
      </c>
      <c r="H11" s="30">
        <v>3.12</v>
      </c>
      <c r="I11" s="31">
        <v>0.9411</v>
      </c>
      <c r="J11" s="33">
        <v>0.63</v>
      </c>
      <c r="K11" s="33">
        <v>0.5686</v>
      </c>
      <c r="L11" s="30">
        <v>1</v>
      </c>
      <c r="M11" s="30">
        <v>5</v>
      </c>
      <c r="N11" s="34" t="s">
        <v>159</v>
      </c>
      <c r="O11" s="35" t="s">
        <v>137</v>
      </c>
      <c r="P11" s="75" t="s">
        <v>166</v>
      </c>
      <c r="Q11" s="30" t="s">
        <v>138</v>
      </c>
      <c r="R11" s="30"/>
      <c r="S11" s="30" t="s">
        <v>139</v>
      </c>
    </row>
    <row r="12" spans="1:19" s="36" customFormat="1" ht="234" customHeight="1">
      <c r="A12" s="30">
        <v>10</v>
      </c>
      <c r="B12" s="30">
        <v>160213</v>
      </c>
      <c r="C12" s="30">
        <v>51</v>
      </c>
      <c r="D12" s="28" t="s">
        <v>140</v>
      </c>
      <c r="E12" s="28">
        <v>16010001</v>
      </c>
      <c r="F12" s="31">
        <v>0.003</v>
      </c>
      <c r="G12" s="32">
        <v>1</v>
      </c>
      <c r="H12" s="30">
        <v>3.23</v>
      </c>
      <c r="I12" s="31">
        <v>0.9412</v>
      </c>
      <c r="J12" s="33">
        <v>0.6275</v>
      </c>
      <c r="K12" s="33">
        <v>0.491</v>
      </c>
      <c r="L12" s="30">
        <v>0</v>
      </c>
      <c r="M12" s="30">
        <v>1</v>
      </c>
      <c r="N12" s="34" t="s">
        <v>160</v>
      </c>
      <c r="O12" s="35" t="s">
        <v>141</v>
      </c>
      <c r="P12" s="43" t="s">
        <v>142</v>
      </c>
      <c r="Q12" s="30" t="s">
        <v>143</v>
      </c>
      <c r="R12" s="30"/>
      <c r="S12" s="30" t="s">
        <v>139</v>
      </c>
    </row>
    <row r="13" spans="1:19" s="36" customFormat="1" ht="177.75" customHeight="1">
      <c r="A13" s="30">
        <v>11</v>
      </c>
      <c r="B13" s="30">
        <v>160226</v>
      </c>
      <c r="C13" s="30">
        <v>57</v>
      </c>
      <c r="D13" s="28" t="s">
        <v>144</v>
      </c>
      <c r="E13" s="28">
        <v>16010822</v>
      </c>
      <c r="F13" s="31">
        <v>0.0187</v>
      </c>
      <c r="G13" s="32">
        <v>0.9298000000000001</v>
      </c>
      <c r="H13" s="30">
        <v>3.01</v>
      </c>
      <c r="I13" s="31">
        <v>0.9825</v>
      </c>
      <c r="J13" s="33">
        <v>0.5965</v>
      </c>
      <c r="K13" s="33">
        <v>0.4032</v>
      </c>
      <c r="L13" s="30">
        <v>1</v>
      </c>
      <c r="M13" s="30">
        <v>3</v>
      </c>
      <c r="N13" s="34" t="s">
        <v>161</v>
      </c>
      <c r="O13" s="35" t="s">
        <v>145</v>
      </c>
      <c r="P13" s="43" t="s">
        <v>146</v>
      </c>
      <c r="Q13" s="30" t="s">
        <v>147</v>
      </c>
      <c r="R13" s="30"/>
      <c r="S13" s="30" t="s">
        <v>139</v>
      </c>
    </row>
    <row r="14" spans="1:19" s="36" customFormat="1" ht="212.25" customHeight="1">
      <c r="A14" s="1">
        <v>12</v>
      </c>
      <c r="B14" s="30">
        <v>160216</v>
      </c>
      <c r="C14" s="30">
        <v>49</v>
      </c>
      <c r="D14" s="28" t="s">
        <v>148</v>
      </c>
      <c r="E14" s="28" t="s">
        <v>149</v>
      </c>
      <c r="F14" s="31">
        <v>0.005</v>
      </c>
      <c r="G14" s="32">
        <v>1</v>
      </c>
      <c r="H14" s="30">
        <v>3.33</v>
      </c>
      <c r="I14" s="31">
        <v>1</v>
      </c>
      <c r="J14" s="33">
        <v>0.7759999999999999</v>
      </c>
      <c r="K14" s="33">
        <v>0.5306000000000001</v>
      </c>
      <c r="L14" s="30">
        <v>0</v>
      </c>
      <c r="M14" s="30">
        <v>1</v>
      </c>
      <c r="N14" s="73" t="s">
        <v>165</v>
      </c>
      <c r="O14" s="35" t="s">
        <v>150</v>
      </c>
      <c r="P14" s="43" t="s">
        <v>151</v>
      </c>
      <c r="Q14" s="30" t="s">
        <v>152</v>
      </c>
      <c r="R14" s="30"/>
      <c r="S14" s="30" t="s">
        <v>153</v>
      </c>
    </row>
    <row r="15" spans="1:19" s="36" customFormat="1" ht="137.25" customHeight="1">
      <c r="A15" s="30">
        <v>13</v>
      </c>
      <c r="B15" s="30">
        <v>160205</v>
      </c>
      <c r="C15" s="30">
        <v>48</v>
      </c>
      <c r="D15" s="28" t="s">
        <v>154</v>
      </c>
      <c r="E15" s="28">
        <v>16012215</v>
      </c>
      <c r="F15" s="31">
        <v>0.0234</v>
      </c>
      <c r="G15" s="32">
        <v>0.9</v>
      </c>
      <c r="H15" s="30">
        <v>2.89</v>
      </c>
      <c r="I15" s="31">
        <v>0.99</v>
      </c>
      <c r="J15" s="33">
        <v>0.6458</v>
      </c>
      <c r="K15" s="33">
        <v>0.4792</v>
      </c>
      <c r="L15" s="30">
        <v>0</v>
      </c>
      <c r="M15" s="30">
        <v>4</v>
      </c>
      <c r="N15" s="34" t="s">
        <v>162</v>
      </c>
      <c r="O15" s="35" t="s">
        <v>155</v>
      </c>
      <c r="P15" s="73" t="s">
        <v>163</v>
      </c>
      <c r="Q15" s="30" t="s">
        <v>156</v>
      </c>
      <c r="R15" s="74" t="s">
        <v>164</v>
      </c>
      <c r="S15" s="30" t="s">
        <v>157</v>
      </c>
    </row>
    <row r="16" spans="1:19" s="36" customFormat="1" ht="163.5" customHeight="1">
      <c r="A16" s="30">
        <v>14</v>
      </c>
      <c r="B16" s="30">
        <v>160221</v>
      </c>
      <c r="C16" s="30">
        <v>48</v>
      </c>
      <c r="D16" s="28" t="s">
        <v>205</v>
      </c>
      <c r="E16" s="28">
        <v>16013364</v>
      </c>
      <c r="F16" s="31">
        <v>0.013000000000000001</v>
      </c>
      <c r="G16" s="32">
        <v>0.9792000000000001</v>
      </c>
      <c r="H16" s="30">
        <v>3.1</v>
      </c>
      <c r="I16" s="31">
        <v>1</v>
      </c>
      <c r="J16" s="33">
        <v>0.8332999999999999</v>
      </c>
      <c r="K16" s="33">
        <v>0.354</v>
      </c>
      <c r="L16" s="30">
        <v>0</v>
      </c>
      <c r="M16" s="30">
        <v>1</v>
      </c>
      <c r="N16" s="34" t="s">
        <v>211</v>
      </c>
      <c r="O16" s="35" t="s">
        <v>206</v>
      </c>
      <c r="P16" s="73" t="s">
        <v>212</v>
      </c>
      <c r="Q16" s="30" t="s">
        <v>207</v>
      </c>
      <c r="R16" s="74"/>
      <c r="S16" s="30" t="s">
        <v>187</v>
      </c>
    </row>
    <row r="17" spans="1:19" s="36" customFormat="1" ht="137.25" customHeight="1">
      <c r="A17" s="1">
        <v>15</v>
      </c>
      <c r="B17" s="30">
        <v>160224</v>
      </c>
      <c r="C17" s="30">
        <v>49</v>
      </c>
      <c r="D17" s="28" t="s">
        <v>208</v>
      </c>
      <c r="E17" s="28">
        <v>16011387</v>
      </c>
      <c r="F17" s="31">
        <v>0.013</v>
      </c>
      <c r="G17" s="32">
        <v>0.9184</v>
      </c>
      <c r="H17" s="30">
        <v>2.9</v>
      </c>
      <c r="I17" s="31">
        <v>0.9183</v>
      </c>
      <c r="J17" s="33">
        <v>0.55</v>
      </c>
      <c r="K17" s="33">
        <v>0.41</v>
      </c>
      <c r="L17" s="30">
        <v>1</v>
      </c>
      <c r="M17" s="30">
        <v>4</v>
      </c>
      <c r="N17" s="34" t="s">
        <v>213</v>
      </c>
      <c r="O17" s="35" t="s">
        <v>209</v>
      </c>
      <c r="P17" s="73" t="s">
        <v>214</v>
      </c>
      <c r="Q17" s="30" t="s">
        <v>210</v>
      </c>
      <c r="R17" s="74"/>
      <c r="S17" s="30" t="s">
        <v>187</v>
      </c>
    </row>
    <row r="18" spans="1:19" s="36" customFormat="1" ht="126" customHeight="1">
      <c r="A18" s="30">
        <v>16</v>
      </c>
      <c r="B18" s="30">
        <v>160219</v>
      </c>
      <c r="C18" s="30">
        <v>47</v>
      </c>
      <c r="D18" s="28" t="s">
        <v>215</v>
      </c>
      <c r="E18" s="28">
        <v>16012083</v>
      </c>
      <c r="F18" s="31">
        <v>0.0057</v>
      </c>
      <c r="G18" s="32">
        <v>0.9787</v>
      </c>
      <c r="H18" s="30">
        <v>3.149</v>
      </c>
      <c r="I18" s="31">
        <v>0.9574</v>
      </c>
      <c r="J18" s="33">
        <v>0.74</v>
      </c>
      <c r="K18" s="33">
        <v>0.5532</v>
      </c>
      <c r="L18" s="30"/>
      <c r="M18" s="30">
        <v>4</v>
      </c>
      <c r="N18" s="73" t="s">
        <v>224</v>
      </c>
      <c r="O18" s="35" t="s">
        <v>218</v>
      </c>
      <c r="P18" s="73" t="s">
        <v>225</v>
      </c>
      <c r="Q18" s="30" t="s">
        <v>219</v>
      </c>
      <c r="R18" s="74"/>
      <c r="S18" s="30" t="s">
        <v>220</v>
      </c>
    </row>
    <row r="19" spans="1:19" s="90" customFormat="1" ht="302.25" customHeight="1">
      <c r="A19" s="30">
        <v>17</v>
      </c>
      <c r="B19" s="80">
        <v>170201</v>
      </c>
      <c r="C19" s="80">
        <v>55</v>
      </c>
      <c r="D19" s="81" t="s">
        <v>234</v>
      </c>
      <c r="E19" s="82">
        <v>17013132</v>
      </c>
      <c r="F19" s="83">
        <v>0.006999999999999999</v>
      </c>
      <c r="G19" s="85">
        <v>0.927</v>
      </c>
      <c r="H19" s="80">
        <v>3.09</v>
      </c>
      <c r="I19" s="84">
        <v>0.73</v>
      </c>
      <c r="J19" s="86">
        <v>0.2</v>
      </c>
      <c r="K19" s="86">
        <v>0.0545</v>
      </c>
      <c r="L19" s="80">
        <v>0</v>
      </c>
      <c r="M19" s="87">
        <v>0</v>
      </c>
      <c r="N19" s="78" t="s">
        <v>235</v>
      </c>
      <c r="O19" s="88" t="s">
        <v>236</v>
      </c>
      <c r="P19" s="89" t="s">
        <v>237</v>
      </c>
      <c r="Q19" s="78" t="s">
        <v>238</v>
      </c>
      <c r="R19" s="78"/>
      <c r="S19" s="80" t="s">
        <v>239</v>
      </c>
    </row>
    <row r="20" spans="1:19" s="90" customFormat="1" ht="136.5" customHeight="1">
      <c r="A20" s="1">
        <v>18</v>
      </c>
      <c r="B20" s="80">
        <v>170205</v>
      </c>
      <c r="C20" s="80">
        <v>54</v>
      </c>
      <c r="D20" s="81" t="s">
        <v>240</v>
      </c>
      <c r="E20" s="81">
        <v>17011830</v>
      </c>
      <c r="F20" s="84">
        <v>0.0034</v>
      </c>
      <c r="G20" s="86">
        <v>0.9434</v>
      </c>
      <c r="H20" s="80">
        <v>3.08</v>
      </c>
      <c r="I20" s="84">
        <v>0.7963</v>
      </c>
      <c r="J20" s="86">
        <v>0.2075</v>
      </c>
      <c r="K20" s="86">
        <v>0.0741</v>
      </c>
      <c r="L20" s="80">
        <v>0</v>
      </c>
      <c r="M20" s="87">
        <v>0</v>
      </c>
      <c r="N20" s="91" t="s">
        <v>267</v>
      </c>
      <c r="O20" s="108" t="s">
        <v>241</v>
      </c>
      <c r="P20" s="89" t="s">
        <v>242</v>
      </c>
      <c r="Q20" s="78" t="s">
        <v>243</v>
      </c>
      <c r="R20" s="78"/>
      <c r="S20" s="80" t="s">
        <v>244</v>
      </c>
    </row>
    <row r="21" spans="1:19" s="98" customFormat="1" ht="302.25" customHeight="1">
      <c r="A21" s="30">
        <v>19</v>
      </c>
      <c r="B21" s="92">
        <v>170217</v>
      </c>
      <c r="C21" s="92">
        <v>48</v>
      </c>
      <c r="D21" s="93" t="s">
        <v>246</v>
      </c>
      <c r="E21" s="93">
        <v>17013735</v>
      </c>
      <c r="F21" s="94">
        <v>0.0069</v>
      </c>
      <c r="G21" s="95">
        <v>0.9167</v>
      </c>
      <c r="H21" s="92">
        <v>3.02</v>
      </c>
      <c r="I21" s="94">
        <v>0.625</v>
      </c>
      <c r="J21" s="94">
        <v>0.04167</v>
      </c>
      <c r="K21" s="94">
        <v>0.0208</v>
      </c>
      <c r="L21" s="92">
        <v>0</v>
      </c>
      <c r="M21" s="92">
        <v>0</v>
      </c>
      <c r="N21" s="96" t="s">
        <v>247</v>
      </c>
      <c r="O21" s="48" t="s">
        <v>403</v>
      </c>
      <c r="P21" s="89" t="s">
        <v>248</v>
      </c>
      <c r="Q21" s="97" t="s">
        <v>249</v>
      </c>
      <c r="R21" s="97"/>
      <c r="S21" s="106" t="s">
        <v>250</v>
      </c>
    </row>
    <row r="22" spans="1:19" s="105" customFormat="1" ht="63.75" customHeight="1">
      <c r="A22" s="30">
        <v>20</v>
      </c>
      <c r="B22" s="99">
        <v>170220</v>
      </c>
      <c r="C22" s="99">
        <v>55</v>
      </c>
      <c r="D22" s="100" t="s">
        <v>251</v>
      </c>
      <c r="E22" s="100">
        <v>17010951</v>
      </c>
      <c r="F22" s="101" t="s">
        <v>252</v>
      </c>
      <c r="G22" s="99" t="s">
        <v>253</v>
      </c>
      <c r="H22" s="99">
        <v>2.8926118333333335</v>
      </c>
      <c r="I22" s="101" t="s">
        <v>254</v>
      </c>
      <c r="J22" s="99" t="s">
        <v>255</v>
      </c>
      <c r="K22" s="99" t="s">
        <v>256</v>
      </c>
      <c r="L22" s="99">
        <v>0</v>
      </c>
      <c r="M22" s="99">
        <v>0</v>
      </c>
      <c r="N22" s="102" t="s">
        <v>257</v>
      </c>
      <c r="O22" s="76" t="s">
        <v>258</v>
      </c>
      <c r="P22" s="103" t="s">
        <v>259</v>
      </c>
      <c r="Q22" s="104" t="s">
        <v>260</v>
      </c>
      <c r="R22" s="104"/>
      <c r="S22" s="99" t="s">
        <v>261</v>
      </c>
    </row>
    <row r="23" spans="1:19" s="90" customFormat="1" ht="115.5" customHeight="1">
      <c r="A23" s="1">
        <v>21</v>
      </c>
      <c r="B23" s="106">
        <v>170227</v>
      </c>
      <c r="C23" s="106">
        <v>41</v>
      </c>
      <c r="D23" s="106" t="s">
        <v>263</v>
      </c>
      <c r="E23" s="106">
        <v>17010276</v>
      </c>
      <c r="F23" s="84">
        <v>0.002</v>
      </c>
      <c r="G23" s="107">
        <v>0.95</v>
      </c>
      <c r="H23" s="106">
        <v>3.11</v>
      </c>
      <c r="I23" s="84">
        <v>0.76</v>
      </c>
      <c r="J23" s="84">
        <v>0.32</v>
      </c>
      <c r="K23" s="84">
        <v>0.12</v>
      </c>
      <c r="L23" s="106">
        <v>0</v>
      </c>
      <c r="M23" s="106">
        <v>0</v>
      </c>
      <c r="N23" s="96" t="s">
        <v>264</v>
      </c>
      <c r="O23" s="106" t="s">
        <v>265</v>
      </c>
      <c r="P23" s="97" t="s">
        <v>266</v>
      </c>
      <c r="Q23" s="109" t="s">
        <v>410</v>
      </c>
      <c r="R23" s="97"/>
      <c r="S23" s="106" t="s">
        <v>262</v>
      </c>
    </row>
    <row r="24" ht="14.25">
      <c r="H24" s="15"/>
    </row>
  </sheetData>
  <sheetProtection/>
  <mergeCells count="1">
    <mergeCell ref="A1:R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2">
      <selection activeCell="W51" sqref="W51"/>
    </sheetView>
  </sheetViews>
  <sheetFormatPr defaultColWidth="9.00390625" defaultRowHeight="14.25"/>
  <cols>
    <col min="7" max="7" width="5.25390625" style="0" customWidth="1"/>
    <col min="8" max="8" width="6.50390625" style="0" customWidth="1"/>
    <col min="9" max="13" width="8.375" style="0" customWidth="1"/>
    <col min="14" max="15" width="5.625" style="0" customWidth="1"/>
    <col min="16" max="16" width="24.75390625" style="0" customWidth="1"/>
    <col min="17" max="17" width="19.00390625" style="0" customWidth="1"/>
    <col min="18" max="18" width="20.875" style="72" customWidth="1"/>
    <col min="19" max="19" width="21.00390625" style="72" customWidth="1"/>
    <col min="20" max="20" width="18.625" style="0" customWidth="1"/>
    <col min="21" max="21" width="9.00390625" style="11" customWidth="1"/>
  </cols>
  <sheetData>
    <row r="1" spans="1:21" s="6" customFormat="1" ht="30.75" customHeight="1">
      <c r="A1" s="112" t="s">
        <v>56</v>
      </c>
      <c r="B1" s="112"/>
      <c r="C1" s="112"/>
      <c r="D1" s="112"/>
      <c r="E1" s="112"/>
      <c r="F1" s="112"/>
      <c r="G1" s="112"/>
      <c r="H1" s="112"/>
      <c r="I1" s="112"/>
      <c r="J1" s="112"/>
      <c r="K1" s="112"/>
      <c r="L1" s="112"/>
      <c r="M1" s="112"/>
      <c r="N1" s="112"/>
      <c r="O1" s="112"/>
      <c r="P1" s="112"/>
      <c r="Q1" s="112"/>
      <c r="R1" s="112"/>
      <c r="S1" s="112"/>
      <c r="T1" s="112"/>
      <c r="U1" s="5"/>
    </row>
    <row r="2" spans="1:21" s="29" customFormat="1" ht="23.25" customHeight="1">
      <c r="A2" s="54" t="s">
        <v>2</v>
      </c>
      <c r="B2" s="54" t="s">
        <v>3</v>
      </c>
      <c r="C2" s="54" t="s">
        <v>0</v>
      </c>
      <c r="D2" s="55" t="s">
        <v>4</v>
      </c>
      <c r="E2" s="55" t="s">
        <v>5</v>
      </c>
      <c r="F2" s="55" t="s">
        <v>57</v>
      </c>
      <c r="G2" s="56" t="s">
        <v>15</v>
      </c>
      <c r="H2" s="55" t="s">
        <v>16</v>
      </c>
      <c r="I2" s="55" t="s">
        <v>18</v>
      </c>
      <c r="J2" s="55" t="s">
        <v>17</v>
      </c>
      <c r="K2" s="56" t="s">
        <v>6</v>
      </c>
      <c r="L2" s="54" t="s">
        <v>7</v>
      </c>
      <c r="M2" s="54" t="s">
        <v>8</v>
      </c>
      <c r="N2" s="54" t="s">
        <v>9</v>
      </c>
      <c r="O2" s="54" t="s">
        <v>10</v>
      </c>
      <c r="P2" s="30" t="s">
        <v>11</v>
      </c>
      <c r="Q2" s="30" t="s">
        <v>12</v>
      </c>
      <c r="R2" s="43" t="s">
        <v>13</v>
      </c>
      <c r="S2" s="57" t="s">
        <v>1</v>
      </c>
      <c r="T2" s="58" t="s">
        <v>14</v>
      </c>
      <c r="U2" s="28" t="s">
        <v>19</v>
      </c>
    </row>
    <row r="3" spans="1:21" s="36" customFormat="1" ht="205.5" customHeight="1">
      <c r="A3" s="30">
        <v>1</v>
      </c>
      <c r="B3" s="30">
        <v>150222</v>
      </c>
      <c r="C3" s="30">
        <v>37</v>
      </c>
      <c r="D3" s="28" t="s">
        <v>58</v>
      </c>
      <c r="E3" s="28">
        <v>15010684</v>
      </c>
      <c r="F3" s="28" t="s">
        <v>59</v>
      </c>
      <c r="G3" s="31">
        <v>0.12</v>
      </c>
      <c r="H3" s="28" t="s">
        <v>22</v>
      </c>
      <c r="I3" s="32">
        <v>0.92</v>
      </c>
      <c r="J3" s="30">
        <v>3.002</v>
      </c>
      <c r="K3" s="31">
        <v>0.95</v>
      </c>
      <c r="L3" s="33">
        <v>0.76</v>
      </c>
      <c r="M3" s="33">
        <v>0.68</v>
      </c>
      <c r="N3" s="30">
        <v>3</v>
      </c>
      <c r="O3" s="30">
        <v>3</v>
      </c>
      <c r="P3" s="34" t="s">
        <v>118</v>
      </c>
      <c r="Q3" s="35" t="s">
        <v>60</v>
      </c>
      <c r="R3" s="43" t="s">
        <v>61</v>
      </c>
      <c r="S3" s="37" t="s">
        <v>62</v>
      </c>
      <c r="T3" s="30"/>
      <c r="U3" s="30" t="s">
        <v>63</v>
      </c>
    </row>
    <row r="4" spans="1:21" s="36" customFormat="1" ht="138" customHeight="1">
      <c r="A4" s="30">
        <v>2</v>
      </c>
      <c r="B4" s="30">
        <v>150202</v>
      </c>
      <c r="C4" s="30">
        <v>36</v>
      </c>
      <c r="D4" s="28" t="s">
        <v>21</v>
      </c>
      <c r="E4" s="28">
        <v>15013359</v>
      </c>
      <c r="F4" s="28" t="s">
        <v>59</v>
      </c>
      <c r="G4" s="31">
        <v>0.0001</v>
      </c>
      <c r="H4" s="28" t="s">
        <v>22</v>
      </c>
      <c r="I4" s="32">
        <v>0.9722</v>
      </c>
      <c r="J4" s="30">
        <v>3.23</v>
      </c>
      <c r="K4" s="31">
        <v>1</v>
      </c>
      <c r="L4" s="33">
        <v>0.7222</v>
      </c>
      <c r="M4" s="33">
        <v>0.6111</v>
      </c>
      <c r="N4" s="30">
        <v>3</v>
      </c>
      <c r="O4" s="30">
        <v>1</v>
      </c>
      <c r="P4" s="34" t="s">
        <v>119</v>
      </c>
      <c r="Q4" s="35" t="s">
        <v>24</v>
      </c>
      <c r="R4" s="43" t="s">
        <v>25</v>
      </c>
      <c r="S4" s="37" t="s">
        <v>26</v>
      </c>
      <c r="T4" s="30"/>
      <c r="U4" s="30" t="s">
        <v>27</v>
      </c>
    </row>
    <row r="5" spans="1:21" s="38" customFormat="1" ht="311.25" customHeight="1">
      <c r="A5" s="30">
        <v>3</v>
      </c>
      <c r="B5" s="30">
        <v>150207</v>
      </c>
      <c r="C5" s="30">
        <v>34</v>
      </c>
      <c r="D5" s="28" t="s">
        <v>28</v>
      </c>
      <c r="E5" s="28">
        <v>15012157</v>
      </c>
      <c r="F5" s="28" t="s">
        <v>59</v>
      </c>
      <c r="G5" s="31">
        <v>0.0019</v>
      </c>
      <c r="H5" s="28" t="s">
        <v>22</v>
      </c>
      <c r="I5" s="32">
        <v>1</v>
      </c>
      <c r="J5" s="30">
        <v>3.21</v>
      </c>
      <c r="K5" s="31">
        <v>1</v>
      </c>
      <c r="L5" s="33">
        <v>0.853</v>
      </c>
      <c r="M5" s="33">
        <v>0.618</v>
      </c>
      <c r="N5" s="30">
        <v>2</v>
      </c>
      <c r="O5" s="30">
        <v>1</v>
      </c>
      <c r="P5" s="37" t="s">
        <v>120</v>
      </c>
      <c r="Q5" s="30" t="s">
        <v>29</v>
      </c>
      <c r="R5" s="43" t="s">
        <v>30</v>
      </c>
      <c r="S5" s="37" t="s">
        <v>31</v>
      </c>
      <c r="T5" s="30"/>
      <c r="U5" s="30" t="s">
        <v>27</v>
      </c>
    </row>
    <row r="6" spans="1:21" s="60" customFormat="1" ht="69" customHeight="1">
      <c r="A6" s="30">
        <v>4</v>
      </c>
      <c r="B6" s="30">
        <v>150206</v>
      </c>
      <c r="C6" s="30">
        <v>36</v>
      </c>
      <c r="D6" s="28" t="s">
        <v>64</v>
      </c>
      <c r="E6" s="28">
        <v>15013890</v>
      </c>
      <c r="F6" s="28" t="s">
        <v>59</v>
      </c>
      <c r="G6" s="59">
        <v>0.0026</v>
      </c>
      <c r="H6" s="28" t="s">
        <v>22</v>
      </c>
      <c r="I6" s="32">
        <v>0.95</v>
      </c>
      <c r="J6" s="30">
        <v>3.007222</v>
      </c>
      <c r="K6" s="31">
        <f>1-0.944444%</f>
        <v>0.99055556</v>
      </c>
      <c r="L6" s="33">
        <f>1-0.861111%</f>
        <v>0.99138889</v>
      </c>
      <c r="M6" s="33">
        <v>0.47</v>
      </c>
      <c r="N6" s="30">
        <v>1</v>
      </c>
      <c r="O6" s="30">
        <v>3</v>
      </c>
      <c r="P6" s="34" t="s">
        <v>65</v>
      </c>
      <c r="Q6" s="30" t="s">
        <v>66</v>
      </c>
      <c r="R6" s="43" t="s">
        <v>67</v>
      </c>
      <c r="S6" s="37" t="s">
        <v>68</v>
      </c>
      <c r="T6" s="30"/>
      <c r="U6" s="30" t="s">
        <v>27</v>
      </c>
    </row>
    <row r="7" spans="1:21" s="3" customFormat="1" ht="207.75" customHeight="1">
      <c r="A7" s="30">
        <v>5</v>
      </c>
      <c r="B7" s="61">
        <v>150205</v>
      </c>
      <c r="C7" s="61">
        <v>35</v>
      </c>
      <c r="D7" s="62" t="s">
        <v>69</v>
      </c>
      <c r="E7" s="62">
        <v>15011770</v>
      </c>
      <c r="F7" s="28" t="s">
        <v>59</v>
      </c>
      <c r="G7" s="63" t="s">
        <v>70</v>
      </c>
      <c r="H7" s="62" t="s">
        <v>22</v>
      </c>
      <c r="I7" s="61" t="s">
        <v>71</v>
      </c>
      <c r="J7" s="61" t="s">
        <v>72</v>
      </c>
      <c r="K7" s="63" t="s">
        <v>73</v>
      </c>
      <c r="L7" s="61" t="s">
        <v>74</v>
      </c>
      <c r="M7" s="61" t="s">
        <v>75</v>
      </c>
      <c r="N7" s="61" t="s">
        <v>76</v>
      </c>
      <c r="O7" s="61" t="s">
        <v>76</v>
      </c>
      <c r="P7" s="64" t="s">
        <v>77</v>
      </c>
      <c r="Q7" s="35" t="s">
        <v>78</v>
      </c>
      <c r="R7" s="71" t="s">
        <v>79</v>
      </c>
      <c r="S7" s="64" t="s">
        <v>80</v>
      </c>
      <c r="T7" s="35" t="s">
        <v>81</v>
      </c>
      <c r="U7" s="61" t="s">
        <v>27</v>
      </c>
    </row>
    <row r="8" spans="1:21" s="2" customFormat="1" ht="140.25" customHeight="1">
      <c r="A8" s="30">
        <v>6</v>
      </c>
      <c r="B8" s="30">
        <v>150201</v>
      </c>
      <c r="C8" s="30">
        <v>22</v>
      </c>
      <c r="D8" s="28" t="s">
        <v>82</v>
      </c>
      <c r="E8" s="28">
        <v>15013402</v>
      </c>
      <c r="F8" s="28" t="s">
        <v>59</v>
      </c>
      <c r="G8" s="31">
        <v>0.0008</v>
      </c>
      <c r="H8" s="28" t="s">
        <v>22</v>
      </c>
      <c r="I8" s="32">
        <v>0.9545</v>
      </c>
      <c r="J8" s="30">
        <v>2.94</v>
      </c>
      <c r="K8" s="31">
        <v>1</v>
      </c>
      <c r="L8" s="33">
        <v>0.5909</v>
      </c>
      <c r="M8" s="33">
        <v>0.4091</v>
      </c>
      <c r="N8" s="30">
        <v>0</v>
      </c>
      <c r="O8" s="30">
        <v>3</v>
      </c>
      <c r="P8" s="34" t="s">
        <v>83</v>
      </c>
      <c r="Q8" s="35" t="s">
        <v>84</v>
      </c>
      <c r="R8" s="43" t="s">
        <v>121</v>
      </c>
      <c r="S8" s="77" t="s">
        <v>85</v>
      </c>
      <c r="T8" s="30"/>
      <c r="U8" s="30" t="s">
        <v>27</v>
      </c>
    </row>
    <row r="9" spans="1:21" s="2" customFormat="1" ht="94.5" customHeight="1">
      <c r="A9" s="30">
        <v>7</v>
      </c>
      <c r="B9" s="30">
        <v>150204</v>
      </c>
      <c r="C9" s="30">
        <v>35</v>
      </c>
      <c r="D9" s="28" t="s">
        <v>86</v>
      </c>
      <c r="E9" s="28">
        <v>15012552</v>
      </c>
      <c r="F9" s="28" t="s">
        <v>59</v>
      </c>
      <c r="G9" s="31">
        <v>0.00217</v>
      </c>
      <c r="H9" s="28" t="s">
        <v>22</v>
      </c>
      <c r="I9" s="32">
        <v>0.91</v>
      </c>
      <c r="J9" s="30">
        <v>2.97</v>
      </c>
      <c r="K9" s="31">
        <v>0.94</v>
      </c>
      <c r="L9" s="33">
        <v>0.66</v>
      </c>
      <c r="M9" s="33">
        <v>0.57</v>
      </c>
      <c r="N9" s="30">
        <v>0</v>
      </c>
      <c r="O9" s="30">
        <v>0</v>
      </c>
      <c r="P9" s="65" t="s">
        <v>87</v>
      </c>
      <c r="Q9" s="30" t="s">
        <v>22</v>
      </c>
      <c r="R9" s="37" t="s">
        <v>88</v>
      </c>
      <c r="S9" s="43" t="s">
        <v>89</v>
      </c>
      <c r="T9" s="65" t="s">
        <v>90</v>
      </c>
      <c r="U9" s="30" t="s">
        <v>27</v>
      </c>
    </row>
    <row r="10" spans="1:21" s="36" customFormat="1" ht="135">
      <c r="A10" s="30">
        <v>8</v>
      </c>
      <c r="B10" s="30">
        <v>150203</v>
      </c>
      <c r="C10" s="30">
        <v>35</v>
      </c>
      <c r="D10" s="28" t="s">
        <v>91</v>
      </c>
      <c r="E10" s="28">
        <v>15010194</v>
      </c>
      <c r="F10" s="28" t="s">
        <v>59</v>
      </c>
      <c r="G10" s="31">
        <v>0.012368300503893724</v>
      </c>
      <c r="H10" s="28" t="s">
        <v>22</v>
      </c>
      <c r="I10" s="31">
        <f>31/35</f>
        <v>0.8857142857142857</v>
      </c>
      <c r="J10" s="66">
        <v>2.8017142857142856</v>
      </c>
      <c r="K10" s="31">
        <f>32/35</f>
        <v>0.9142857142857143</v>
      </c>
      <c r="L10" s="33">
        <f>21/35</f>
        <v>0.6</v>
      </c>
      <c r="M10" s="33">
        <f>19/35</f>
        <v>0.5428571428571428</v>
      </c>
      <c r="N10" s="30">
        <v>1</v>
      </c>
      <c r="O10" s="30">
        <v>6</v>
      </c>
      <c r="P10" s="34" t="s">
        <v>92</v>
      </c>
      <c r="Q10" s="35" t="s">
        <v>84</v>
      </c>
      <c r="R10" s="43" t="s">
        <v>93</v>
      </c>
      <c r="S10" s="37" t="s">
        <v>94</v>
      </c>
      <c r="T10" s="37" t="s">
        <v>95</v>
      </c>
      <c r="U10" s="30" t="s">
        <v>27</v>
      </c>
    </row>
    <row r="11" spans="1:21" s="36" customFormat="1" ht="109.5" customHeight="1">
      <c r="A11" s="30">
        <v>9</v>
      </c>
      <c r="B11" s="30">
        <v>150208</v>
      </c>
      <c r="C11" s="30">
        <v>36</v>
      </c>
      <c r="D11" s="28" t="s">
        <v>96</v>
      </c>
      <c r="E11" s="28">
        <v>15013980</v>
      </c>
      <c r="F11" s="28" t="s">
        <v>59</v>
      </c>
      <c r="G11" s="31">
        <v>0.007054</v>
      </c>
      <c r="H11" s="28" t="s">
        <v>97</v>
      </c>
      <c r="I11" s="32">
        <v>0.8889</v>
      </c>
      <c r="J11" s="30">
        <v>2.859722</v>
      </c>
      <c r="K11" s="31">
        <v>0.9167</v>
      </c>
      <c r="L11" s="33">
        <v>0.5833</v>
      </c>
      <c r="M11" s="33">
        <v>0.5278</v>
      </c>
      <c r="N11" s="30">
        <v>1</v>
      </c>
      <c r="O11" s="30">
        <v>5</v>
      </c>
      <c r="P11" s="34" t="s">
        <v>98</v>
      </c>
      <c r="Q11" s="35" t="s">
        <v>84</v>
      </c>
      <c r="R11" s="43" t="s">
        <v>122</v>
      </c>
      <c r="S11" s="37" t="s">
        <v>99</v>
      </c>
      <c r="T11" s="30"/>
      <c r="U11" s="30" t="s">
        <v>27</v>
      </c>
    </row>
    <row r="12" spans="1:21" s="2" customFormat="1" ht="363" customHeight="1">
      <c r="A12" s="30">
        <v>10</v>
      </c>
      <c r="B12" s="1">
        <v>150215</v>
      </c>
      <c r="C12" s="1">
        <v>35</v>
      </c>
      <c r="D12" s="7" t="s">
        <v>32</v>
      </c>
      <c r="E12" s="7">
        <v>15010911</v>
      </c>
      <c r="F12" s="7" t="s">
        <v>59</v>
      </c>
      <c r="G12" s="39">
        <v>0.001366</v>
      </c>
      <c r="H12" s="7" t="s">
        <v>22</v>
      </c>
      <c r="I12" s="40">
        <v>1</v>
      </c>
      <c r="J12" s="1">
        <v>3.086</v>
      </c>
      <c r="K12" s="41">
        <v>1</v>
      </c>
      <c r="L12" s="40">
        <v>0.8</v>
      </c>
      <c r="M12" s="42">
        <v>0.714</v>
      </c>
      <c r="N12" s="1">
        <v>2</v>
      </c>
      <c r="O12" s="1">
        <v>1</v>
      </c>
      <c r="P12" s="34" t="s">
        <v>33</v>
      </c>
      <c r="Q12" s="37" t="s">
        <v>34</v>
      </c>
      <c r="R12" s="43" t="s">
        <v>35</v>
      </c>
      <c r="S12" s="37" t="s">
        <v>36</v>
      </c>
      <c r="T12" s="37" t="s">
        <v>123</v>
      </c>
      <c r="U12" s="1" t="s">
        <v>37</v>
      </c>
    </row>
    <row r="13" spans="1:21" s="50" customFormat="1" ht="339.75" customHeight="1">
      <c r="A13" s="30">
        <v>11</v>
      </c>
      <c r="B13" s="8">
        <v>150214</v>
      </c>
      <c r="C13" s="8">
        <v>32</v>
      </c>
      <c r="D13" s="44" t="s">
        <v>38</v>
      </c>
      <c r="E13" s="44">
        <v>15013267</v>
      </c>
      <c r="F13" s="43" t="s">
        <v>59</v>
      </c>
      <c r="G13" s="45">
        <v>0.012</v>
      </c>
      <c r="H13" s="44" t="s">
        <v>22</v>
      </c>
      <c r="I13" s="46">
        <v>1</v>
      </c>
      <c r="J13" s="8">
        <v>3.1</v>
      </c>
      <c r="K13" s="47">
        <v>0.9688</v>
      </c>
      <c r="L13" s="47">
        <v>0.6875</v>
      </c>
      <c r="M13" s="47">
        <v>0.7186</v>
      </c>
      <c r="N13" s="8">
        <v>2</v>
      </c>
      <c r="O13" s="8">
        <v>1</v>
      </c>
      <c r="P13" s="48" t="s">
        <v>39</v>
      </c>
      <c r="Q13" s="48" t="s">
        <v>40</v>
      </c>
      <c r="R13" s="43" t="s">
        <v>41</v>
      </c>
      <c r="S13" s="49" t="s">
        <v>124</v>
      </c>
      <c r="T13" s="48" t="s">
        <v>43</v>
      </c>
      <c r="U13" s="18" t="s">
        <v>37</v>
      </c>
    </row>
    <row r="14" spans="1:21" s="68" customFormat="1" ht="189" customHeight="1">
      <c r="A14" s="30">
        <v>12</v>
      </c>
      <c r="B14" s="18">
        <v>150213</v>
      </c>
      <c r="C14" s="18">
        <v>36</v>
      </c>
      <c r="D14" s="7" t="s">
        <v>100</v>
      </c>
      <c r="E14" s="7">
        <v>15013440</v>
      </c>
      <c r="F14" s="67" t="s">
        <v>59</v>
      </c>
      <c r="G14" s="39">
        <v>0.0152</v>
      </c>
      <c r="H14" s="7" t="s">
        <v>22</v>
      </c>
      <c r="I14" s="40">
        <v>0.944</v>
      </c>
      <c r="J14" s="1">
        <v>2.8</v>
      </c>
      <c r="K14" s="39">
        <v>0.972</v>
      </c>
      <c r="L14" s="10">
        <v>0.75</v>
      </c>
      <c r="M14" s="10">
        <v>0.472</v>
      </c>
      <c r="N14" s="1">
        <v>3</v>
      </c>
      <c r="O14" s="1">
        <v>2</v>
      </c>
      <c r="P14" s="51" t="s">
        <v>101</v>
      </c>
      <c r="Q14" s="58" t="s">
        <v>102</v>
      </c>
      <c r="R14" s="43" t="s">
        <v>103</v>
      </c>
      <c r="S14" s="49" t="s">
        <v>104</v>
      </c>
      <c r="T14" s="48" t="s">
        <v>105</v>
      </c>
      <c r="U14" s="18" t="s">
        <v>37</v>
      </c>
    </row>
    <row r="15" spans="1:21" s="2" customFormat="1" ht="225.75" customHeight="1">
      <c r="A15" s="30">
        <v>13</v>
      </c>
      <c r="B15" s="1">
        <v>150209</v>
      </c>
      <c r="C15" s="1">
        <v>35</v>
      </c>
      <c r="D15" s="7" t="s">
        <v>106</v>
      </c>
      <c r="E15" s="7">
        <v>15010964</v>
      </c>
      <c r="F15" s="7" t="s">
        <v>59</v>
      </c>
      <c r="G15" s="39">
        <v>0.0039000000000000003</v>
      </c>
      <c r="H15" s="7" t="s">
        <v>22</v>
      </c>
      <c r="I15" s="40">
        <v>0.9143000000000001</v>
      </c>
      <c r="J15" s="1">
        <v>3</v>
      </c>
      <c r="K15" s="39">
        <v>0.9143000000000001</v>
      </c>
      <c r="L15" s="10">
        <v>0.6857</v>
      </c>
      <c r="M15" s="10">
        <v>0.6286</v>
      </c>
      <c r="N15" s="1">
        <v>1</v>
      </c>
      <c r="O15" s="1">
        <v>3</v>
      </c>
      <c r="P15" s="53" t="s">
        <v>107</v>
      </c>
      <c r="Q15" s="69" t="s">
        <v>108</v>
      </c>
      <c r="R15" s="43" t="s">
        <v>126</v>
      </c>
      <c r="S15" s="37" t="s">
        <v>125</v>
      </c>
      <c r="T15" s="53" t="s">
        <v>109</v>
      </c>
      <c r="U15" s="1" t="s">
        <v>37</v>
      </c>
    </row>
    <row r="16" spans="1:21" s="2" customFormat="1" ht="265.5" customHeight="1">
      <c r="A16" s="30">
        <v>14</v>
      </c>
      <c r="B16" s="1">
        <v>150227</v>
      </c>
      <c r="C16" s="1">
        <v>36</v>
      </c>
      <c r="D16" s="7" t="s">
        <v>110</v>
      </c>
      <c r="E16" s="7">
        <v>15010810</v>
      </c>
      <c r="F16" s="7" t="s">
        <v>59</v>
      </c>
      <c r="G16" s="39">
        <v>0.22219999999999998</v>
      </c>
      <c r="H16" s="7" t="s">
        <v>22</v>
      </c>
      <c r="I16" s="40">
        <v>0.9444</v>
      </c>
      <c r="J16" s="70">
        <v>3.061</v>
      </c>
      <c r="K16" s="39">
        <v>0.9722</v>
      </c>
      <c r="L16" s="10">
        <v>0.8611</v>
      </c>
      <c r="M16" s="10">
        <v>0.7778</v>
      </c>
      <c r="N16" s="1">
        <v>1</v>
      </c>
      <c r="O16" s="1">
        <v>4</v>
      </c>
      <c r="P16" s="51" t="s">
        <v>111</v>
      </c>
      <c r="Q16" s="37" t="s">
        <v>112</v>
      </c>
      <c r="R16" s="43" t="s">
        <v>113</v>
      </c>
      <c r="S16" s="77">
        <v>0.5278</v>
      </c>
      <c r="T16" s="53"/>
      <c r="U16" s="30" t="s">
        <v>47</v>
      </c>
    </row>
    <row r="17" spans="1:21" s="2" customFormat="1" ht="162" customHeight="1">
      <c r="A17" s="30">
        <v>15</v>
      </c>
      <c r="B17" s="1">
        <v>150228</v>
      </c>
      <c r="C17" s="1">
        <v>36</v>
      </c>
      <c r="D17" s="7" t="s">
        <v>114</v>
      </c>
      <c r="E17" s="7">
        <v>15011034</v>
      </c>
      <c r="F17" s="7" t="s">
        <v>59</v>
      </c>
      <c r="G17" s="39">
        <v>0.15</v>
      </c>
      <c r="H17" s="7" t="s">
        <v>22</v>
      </c>
      <c r="I17" s="40">
        <v>0.9444</v>
      </c>
      <c r="J17" s="1">
        <v>3.08</v>
      </c>
      <c r="K17" s="39">
        <v>1</v>
      </c>
      <c r="L17" s="10">
        <v>0.6389</v>
      </c>
      <c r="M17" s="10">
        <v>0.7222</v>
      </c>
      <c r="N17" s="1">
        <v>1</v>
      </c>
      <c r="O17" s="1">
        <v>3</v>
      </c>
      <c r="P17" s="51" t="s">
        <v>115</v>
      </c>
      <c r="Q17" s="37" t="s">
        <v>116</v>
      </c>
      <c r="R17" s="43" t="s">
        <v>117</v>
      </c>
      <c r="S17" s="77">
        <v>0.3333</v>
      </c>
      <c r="T17" s="53"/>
      <c r="U17" s="30" t="s">
        <v>47</v>
      </c>
    </row>
    <row r="18" spans="1:21" s="2" customFormat="1" ht="162" customHeight="1">
      <c r="A18" s="30">
        <v>16</v>
      </c>
      <c r="B18" s="1">
        <v>150231</v>
      </c>
      <c r="C18" s="1">
        <v>36</v>
      </c>
      <c r="D18" s="7" t="s">
        <v>405</v>
      </c>
      <c r="E18" s="7">
        <v>15012236</v>
      </c>
      <c r="F18" s="7" t="s">
        <v>59</v>
      </c>
      <c r="G18" s="39">
        <v>0.0278</v>
      </c>
      <c r="H18" s="7" t="s">
        <v>22</v>
      </c>
      <c r="I18" s="40">
        <v>0.6667000000000001</v>
      </c>
      <c r="J18" s="1">
        <v>3.1</v>
      </c>
      <c r="K18" s="39">
        <v>0.6389</v>
      </c>
      <c r="L18" s="10">
        <v>0.44439999999999996</v>
      </c>
      <c r="M18" s="10">
        <v>0.3056</v>
      </c>
      <c r="N18" s="1">
        <v>0.0278</v>
      </c>
      <c r="O18" s="1">
        <v>0.0833</v>
      </c>
      <c r="P18" s="51" t="s">
        <v>406</v>
      </c>
      <c r="Q18" s="37" t="s">
        <v>407</v>
      </c>
      <c r="R18" s="43" t="s">
        <v>408</v>
      </c>
      <c r="S18" s="77" t="s">
        <v>409</v>
      </c>
      <c r="T18" s="53"/>
      <c r="U18" s="30" t="s">
        <v>47</v>
      </c>
    </row>
    <row r="19" spans="1:21" s="36" customFormat="1" ht="289.5" customHeight="1">
      <c r="A19" s="30">
        <v>17</v>
      </c>
      <c r="B19" s="30">
        <v>160210</v>
      </c>
      <c r="C19" s="30">
        <v>44</v>
      </c>
      <c r="D19" s="28" t="s">
        <v>168</v>
      </c>
      <c r="E19" s="28">
        <v>16011366</v>
      </c>
      <c r="F19" s="28" t="s">
        <v>59</v>
      </c>
      <c r="G19" s="31">
        <v>0.011</v>
      </c>
      <c r="H19" s="28" t="s">
        <v>22</v>
      </c>
      <c r="I19" s="32">
        <v>0.955</v>
      </c>
      <c r="J19" s="30">
        <v>2.95</v>
      </c>
      <c r="K19" s="31">
        <v>0.91</v>
      </c>
      <c r="L19" s="33">
        <v>0.614</v>
      </c>
      <c r="M19" s="33">
        <v>0.409</v>
      </c>
      <c r="N19" s="30">
        <v>1</v>
      </c>
      <c r="O19" s="30">
        <v>4</v>
      </c>
      <c r="P19" s="34" t="s">
        <v>183</v>
      </c>
      <c r="Q19" s="35" t="s">
        <v>169</v>
      </c>
      <c r="R19" s="43" t="s">
        <v>170</v>
      </c>
      <c r="S19" s="37" t="s">
        <v>171</v>
      </c>
      <c r="T19" s="30" t="s">
        <v>172</v>
      </c>
      <c r="U19" s="30" t="s">
        <v>131</v>
      </c>
    </row>
    <row r="20" spans="1:21" s="36" customFormat="1" ht="255" customHeight="1">
      <c r="A20" s="30">
        <v>18</v>
      </c>
      <c r="B20" s="30">
        <v>160227</v>
      </c>
      <c r="C20" s="30">
        <v>60</v>
      </c>
      <c r="D20" s="28" t="s">
        <v>173</v>
      </c>
      <c r="E20" s="28">
        <v>16011969</v>
      </c>
      <c r="F20" s="28" t="s">
        <v>59</v>
      </c>
      <c r="G20" s="31">
        <v>0.011899999999999999</v>
      </c>
      <c r="H20" s="28" t="s">
        <v>22</v>
      </c>
      <c r="I20" s="32">
        <v>0.9107</v>
      </c>
      <c r="J20" s="30">
        <v>2.97</v>
      </c>
      <c r="K20" s="31">
        <v>0.9286</v>
      </c>
      <c r="L20" s="33">
        <v>0.6607</v>
      </c>
      <c r="M20" s="33">
        <v>0.1785</v>
      </c>
      <c r="N20" s="30">
        <v>0</v>
      </c>
      <c r="O20" s="30">
        <v>0</v>
      </c>
      <c r="P20" s="34" t="s">
        <v>184</v>
      </c>
      <c r="Q20" s="35" t="s">
        <v>174</v>
      </c>
      <c r="R20" s="43" t="s">
        <v>175</v>
      </c>
      <c r="S20" s="37" t="s">
        <v>176</v>
      </c>
      <c r="T20" s="30"/>
      <c r="U20" s="30" t="s">
        <v>139</v>
      </c>
    </row>
    <row r="21" spans="1:21" s="36" customFormat="1" ht="138" customHeight="1">
      <c r="A21" s="30">
        <v>19</v>
      </c>
      <c r="B21" s="30">
        <v>160204</v>
      </c>
      <c r="C21" s="30">
        <v>48</v>
      </c>
      <c r="D21" s="28" t="s">
        <v>177</v>
      </c>
      <c r="E21" s="28">
        <v>16012387</v>
      </c>
      <c r="F21" s="28" t="s">
        <v>59</v>
      </c>
      <c r="G21" s="31">
        <v>0.025</v>
      </c>
      <c r="H21" s="28" t="s">
        <v>22</v>
      </c>
      <c r="I21" s="32">
        <v>0.9592</v>
      </c>
      <c r="J21" s="30">
        <v>2.85</v>
      </c>
      <c r="K21" s="31">
        <v>0.96</v>
      </c>
      <c r="L21" s="33">
        <v>0.653</v>
      </c>
      <c r="M21" s="33">
        <v>0.408</v>
      </c>
      <c r="N21" s="30">
        <v>0</v>
      </c>
      <c r="O21" s="30">
        <v>0</v>
      </c>
      <c r="P21" s="34" t="s">
        <v>185</v>
      </c>
      <c r="Q21" s="35"/>
      <c r="R21" s="43"/>
      <c r="S21" s="37" t="s">
        <v>178</v>
      </c>
      <c r="T21" s="30"/>
      <c r="U21" s="30" t="s">
        <v>157</v>
      </c>
    </row>
    <row r="22" spans="1:21" s="36" customFormat="1" ht="164.25" customHeight="1">
      <c r="A22" s="30">
        <v>20</v>
      </c>
      <c r="B22" s="30">
        <v>160206</v>
      </c>
      <c r="C22" s="30">
        <v>35</v>
      </c>
      <c r="D22" s="28" t="s">
        <v>179</v>
      </c>
      <c r="E22" s="28">
        <v>16013856</v>
      </c>
      <c r="F22" s="28" t="s">
        <v>59</v>
      </c>
      <c r="G22" s="31">
        <v>0.01</v>
      </c>
      <c r="H22" s="28" t="s">
        <v>22</v>
      </c>
      <c r="I22" s="32">
        <v>1</v>
      </c>
      <c r="J22" s="30">
        <v>2.92</v>
      </c>
      <c r="K22" s="31">
        <v>0.97</v>
      </c>
      <c r="L22" s="33">
        <v>0.63</v>
      </c>
      <c r="M22" s="33">
        <v>0.51</v>
      </c>
      <c r="N22" s="30">
        <v>0</v>
      </c>
      <c r="O22" s="30">
        <v>2</v>
      </c>
      <c r="P22" s="34" t="s">
        <v>186</v>
      </c>
      <c r="Q22" s="35"/>
      <c r="R22" s="43" t="s">
        <v>180</v>
      </c>
      <c r="S22" s="37" t="s">
        <v>181</v>
      </c>
      <c r="T22" s="30" t="s">
        <v>182</v>
      </c>
      <c r="U22" s="30" t="s">
        <v>157</v>
      </c>
    </row>
    <row r="23" spans="1:21" s="36" customFormat="1" ht="164.25" customHeight="1">
      <c r="A23" s="30">
        <v>21</v>
      </c>
      <c r="B23" s="30">
        <v>160222</v>
      </c>
      <c r="C23" s="30">
        <v>49</v>
      </c>
      <c r="D23" s="28" t="s">
        <v>196</v>
      </c>
      <c r="E23" s="28">
        <v>16012035</v>
      </c>
      <c r="F23" s="28" t="s">
        <v>191</v>
      </c>
      <c r="G23" s="31">
        <v>0.026</v>
      </c>
      <c r="H23" s="28" t="s">
        <v>22</v>
      </c>
      <c r="I23" s="32">
        <v>0.857</v>
      </c>
      <c r="J23" s="30">
        <v>2.81</v>
      </c>
      <c r="K23" s="31">
        <v>0.918</v>
      </c>
      <c r="L23" s="33">
        <v>0.51</v>
      </c>
      <c r="M23" s="33">
        <v>0.327</v>
      </c>
      <c r="N23" s="30">
        <v>0</v>
      </c>
      <c r="O23" s="30">
        <v>1</v>
      </c>
      <c r="P23" s="34" t="s">
        <v>197</v>
      </c>
      <c r="Q23" s="64" t="s">
        <v>195</v>
      </c>
      <c r="R23" s="43" t="s">
        <v>194</v>
      </c>
      <c r="S23" s="37" t="s">
        <v>193</v>
      </c>
      <c r="T23" s="30"/>
      <c r="U23" s="30" t="s">
        <v>187</v>
      </c>
    </row>
    <row r="24" spans="1:21" s="36" customFormat="1" ht="164.25" customHeight="1">
      <c r="A24" s="30">
        <v>22</v>
      </c>
      <c r="B24" s="30">
        <v>160223</v>
      </c>
      <c r="C24" s="30">
        <v>50</v>
      </c>
      <c r="D24" s="28" t="s">
        <v>192</v>
      </c>
      <c r="E24" s="28">
        <v>16014001</v>
      </c>
      <c r="F24" s="28" t="s">
        <v>191</v>
      </c>
      <c r="G24" s="31">
        <v>0.016</v>
      </c>
      <c r="H24" s="28" t="s">
        <v>22</v>
      </c>
      <c r="I24" s="32">
        <v>0.86</v>
      </c>
      <c r="J24" s="30">
        <v>2.849</v>
      </c>
      <c r="K24" s="31">
        <v>0.94</v>
      </c>
      <c r="L24" s="33">
        <v>0.62</v>
      </c>
      <c r="M24" s="33">
        <v>0.28</v>
      </c>
      <c r="N24" s="30">
        <v>0</v>
      </c>
      <c r="O24" s="30">
        <v>1</v>
      </c>
      <c r="P24" s="34" t="s">
        <v>198</v>
      </c>
      <c r="Q24" s="64" t="s">
        <v>190</v>
      </c>
      <c r="R24" s="43" t="s">
        <v>189</v>
      </c>
      <c r="S24" s="37" t="s">
        <v>188</v>
      </c>
      <c r="T24" s="30"/>
      <c r="U24" s="30" t="s">
        <v>187</v>
      </c>
    </row>
    <row r="25" spans="1:21" s="36" customFormat="1" ht="180" customHeight="1">
      <c r="A25" s="30">
        <v>23</v>
      </c>
      <c r="B25" s="30">
        <v>160225</v>
      </c>
      <c r="C25" s="30">
        <v>49</v>
      </c>
      <c r="D25" s="28" t="s">
        <v>201</v>
      </c>
      <c r="E25" s="28">
        <v>16010186</v>
      </c>
      <c r="F25" s="28" t="s">
        <v>202</v>
      </c>
      <c r="G25" s="31">
        <f>26/(16*49)</f>
        <v>0.03316326530612245</v>
      </c>
      <c r="H25" s="28" t="s">
        <v>22</v>
      </c>
      <c r="I25" s="32">
        <v>0.9</v>
      </c>
      <c r="J25" s="30">
        <v>2.85</v>
      </c>
      <c r="K25" s="31">
        <v>0.96</v>
      </c>
      <c r="L25" s="33">
        <v>0.65</v>
      </c>
      <c r="M25" s="33">
        <v>0.244</v>
      </c>
      <c r="N25" s="30">
        <v>0</v>
      </c>
      <c r="O25" s="30">
        <v>2</v>
      </c>
      <c r="P25" s="34" t="s">
        <v>203</v>
      </c>
      <c r="Q25" s="79" t="s">
        <v>204</v>
      </c>
      <c r="R25" s="43" t="s">
        <v>200</v>
      </c>
      <c r="S25" s="37" t="s">
        <v>199</v>
      </c>
      <c r="T25" s="30"/>
      <c r="U25" s="30" t="s">
        <v>187</v>
      </c>
    </row>
    <row r="26" spans="1:21" s="36" customFormat="1" ht="141.75" customHeight="1">
      <c r="A26" s="30">
        <v>24</v>
      </c>
      <c r="B26" s="30">
        <v>160218</v>
      </c>
      <c r="C26" s="30">
        <v>48</v>
      </c>
      <c r="D26" s="28" t="s">
        <v>228</v>
      </c>
      <c r="E26" s="28">
        <v>16012074</v>
      </c>
      <c r="F26" s="28" t="s">
        <v>191</v>
      </c>
      <c r="G26" s="31">
        <v>0.125</v>
      </c>
      <c r="H26" s="28" t="s">
        <v>217</v>
      </c>
      <c r="I26" s="32">
        <v>0.9375</v>
      </c>
      <c r="J26" s="30">
        <v>2.93</v>
      </c>
      <c r="K26" s="31">
        <v>0.9167</v>
      </c>
      <c r="L26" s="33">
        <v>0.6042</v>
      </c>
      <c r="M26" s="33">
        <v>0.3542</v>
      </c>
      <c r="N26" s="30">
        <v>0</v>
      </c>
      <c r="O26" s="30">
        <v>4</v>
      </c>
      <c r="P26" s="34" t="s">
        <v>232</v>
      </c>
      <c r="Q26" s="79" t="s">
        <v>233</v>
      </c>
      <c r="R26" s="43" t="s">
        <v>229</v>
      </c>
      <c r="S26" s="37" t="s">
        <v>230</v>
      </c>
      <c r="T26" s="30" t="s">
        <v>231</v>
      </c>
      <c r="U26" s="30" t="s">
        <v>220</v>
      </c>
    </row>
    <row r="27" spans="1:21" s="36" customFormat="1" ht="149.25" customHeight="1">
      <c r="A27" s="30">
        <v>25</v>
      </c>
      <c r="B27" s="30">
        <v>160220</v>
      </c>
      <c r="C27" s="30">
        <v>49</v>
      </c>
      <c r="D27" s="28" t="s">
        <v>221</v>
      </c>
      <c r="E27" s="28">
        <v>16011294</v>
      </c>
      <c r="F27" s="28" t="s">
        <v>216</v>
      </c>
      <c r="G27" s="31">
        <v>0.00365</v>
      </c>
      <c r="H27" s="28">
        <v>1</v>
      </c>
      <c r="I27" s="32">
        <v>1</v>
      </c>
      <c r="J27" s="30">
        <v>3.016</v>
      </c>
      <c r="K27" s="31">
        <v>0.9592</v>
      </c>
      <c r="L27" s="33">
        <v>0.6122</v>
      </c>
      <c r="M27" s="33">
        <v>0.449</v>
      </c>
      <c r="N27" s="30">
        <v>0</v>
      </c>
      <c r="O27" s="30">
        <v>3</v>
      </c>
      <c r="P27" s="34" t="s">
        <v>226</v>
      </c>
      <c r="Q27" s="79" t="s">
        <v>385</v>
      </c>
      <c r="R27" s="43" t="s">
        <v>227</v>
      </c>
      <c r="S27" s="37" t="s">
        <v>222</v>
      </c>
      <c r="T27" s="30"/>
      <c r="U27" s="30" t="s">
        <v>223</v>
      </c>
    </row>
    <row r="28" spans="1:21" s="36" customFormat="1" ht="223.5" customHeight="1">
      <c r="A28" s="30">
        <v>26</v>
      </c>
      <c r="B28" s="30">
        <v>160217</v>
      </c>
      <c r="C28" s="30">
        <v>51</v>
      </c>
      <c r="D28" s="28" t="s">
        <v>386</v>
      </c>
      <c r="E28" s="28">
        <v>16013885</v>
      </c>
      <c r="F28" s="28" t="s">
        <v>191</v>
      </c>
      <c r="G28" s="31">
        <v>0.005</v>
      </c>
      <c r="H28" s="28" t="s">
        <v>217</v>
      </c>
      <c r="I28" s="32">
        <v>0.981</v>
      </c>
      <c r="J28" s="30">
        <v>3.08</v>
      </c>
      <c r="K28" s="31">
        <v>0.942</v>
      </c>
      <c r="L28" s="33">
        <v>0.6863</v>
      </c>
      <c r="M28" s="33">
        <v>1</v>
      </c>
      <c r="N28" s="30">
        <v>0</v>
      </c>
      <c r="O28" s="30">
        <v>8</v>
      </c>
      <c r="P28" s="34" t="s">
        <v>387</v>
      </c>
      <c r="Q28" s="79" t="s">
        <v>388</v>
      </c>
      <c r="R28" s="43" t="s">
        <v>389</v>
      </c>
      <c r="S28" s="37" t="s">
        <v>390</v>
      </c>
      <c r="T28" s="30"/>
      <c r="U28" s="30" t="s">
        <v>220</v>
      </c>
    </row>
    <row r="29" spans="1:21" s="2" customFormat="1" ht="201" customHeight="1">
      <c r="A29" s="30">
        <v>27</v>
      </c>
      <c r="B29" s="1">
        <v>170202</v>
      </c>
      <c r="C29" s="1">
        <v>54</v>
      </c>
      <c r="D29" s="7" t="s">
        <v>268</v>
      </c>
      <c r="E29" s="7">
        <v>17012473</v>
      </c>
      <c r="F29" s="7" t="s">
        <v>59</v>
      </c>
      <c r="G29" s="39">
        <v>0.032799999999999996</v>
      </c>
      <c r="H29" s="7" t="s">
        <v>22</v>
      </c>
      <c r="I29" s="40">
        <v>0.9259999999999999</v>
      </c>
      <c r="J29" s="1">
        <v>2.86</v>
      </c>
      <c r="K29" s="39">
        <v>0.74</v>
      </c>
      <c r="L29" s="10">
        <v>0.1481</v>
      </c>
      <c r="M29" s="10">
        <v>0</v>
      </c>
      <c r="N29" s="1">
        <v>0</v>
      </c>
      <c r="O29" s="1">
        <v>0</v>
      </c>
      <c r="P29" s="53" t="s">
        <v>269</v>
      </c>
      <c r="Q29" s="69" t="s">
        <v>270</v>
      </c>
      <c r="R29" s="43" t="s">
        <v>347</v>
      </c>
      <c r="S29" s="37" t="s">
        <v>348</v>
      </c>
      <c r="T29" s="53"/>
      <c r="U29" s="1" t="s">
        <v>239</v>
      </c>
    </row>
    <row r="30" spans="1:21" s="2" customFormat="1" ht="184.5" customHeight="1">
      <c r="A30" s="30">
        <v>28</v>
      </c>
      <c r="B30" s="1">
        <v>170203</v>
      </c>
      <c r="C30" s="1">
        <v>53</v>
      </c>
      <c r="D30" s="7" t="s">
        <v>271</v>
      </c>
      <c r="E30" s="7">
        <v>17011359</v>
      </c>
      <c r="F30" s="7" t="s">
        <v>59</v>
      </c>
      <c r="G30" s="39">
        <v>0.016</v>
      </c>
      <c r="H30" s="7" t="s">
        <v>22</v>
      </c>
      <c r="I30" s="40">
        <v>0.9059999999999999</v>
      </c>
      <c r="J30" s="1">
        <v>2.89</v>
      </c>
      <c r="K30" s="39">
        <v>0.79</v>
      </c>
      <c r="L30" s="10">
        <v>0.3019</v>
      </c>
      <c r="M30" s="10">
        <v>0.1509</v>
      </c>
      <c r="N30" s="1">
        <v>0</v>
      </c>
      <c r="O30" s="1">
        <v>0</v>
      </c>
      <c r="P30" s="53" t="s">
        <v>272</v>
      </c>
      <c r="Q30" s="69" t="s">
        <v>273</v>
      </c>
      <c r="R30" s="43" t="s">
        <v>349</v>
      </c>
      <c r="S30" s="37" t="s">
        <v>350</v>
      </c>
      <c r="T30" s="53"/>
      <c r="U30" s="1" t="s">
        <v>239</v>
      </c>
    </row>
    <row r="31" spans="1:21" s="2" customFormat="1" ht="165" customHeight="1">
      <c r="A31" s="30">
        <v>29</v>
      </c>
      <c r="B31" s="1">
        <v>170208</v>
      </c>
      <c r="C31" s="1">
        <v>31</v>
      </c>
      <c r="D31" s="7" t="s">
        <v>281</v>
      </c>
      <c r="E31" s="7">
        <v>17013218</v>
      </c>
      <c r="F31" s="7" t="s">
        <v>59</v>
      </c>
      <c r="G31" s="39">
        <v>0.0161</v>
      </c>
      <c r="H31" s="7" t="s">
        <v>22</v>
      </c>
      <c r="I31" s="40">
        <v>0.9</v>
      </c>
      <c r="J31" s="1">
        <v>3.03</v>
      </c>
      <c r="K31" s="39">
        <v>0.77</v>
      </c>
      <c r="L31" s="10">
        <v>0.0645</v>
      </c>
      <c r="M31" s="10">
        <v>0.0645</v>
      </c>
      <c r="N31" s="1">
        <v>0</v>
      </c>
      <c r="O31" s="1">
        <v>0</v>
      </c>
      <c r="P31" s="53" t="s">
        <v>282</v>
      </c>
      <c r="Q31" s="69" t="s">
        <v>283</v>
      </c>
      <c r="R31" s="43" t="s">
        <v>351</v>
      </c>
      <c r="S31" s="37" t="s">
        <v>352</v>
      </c>
      <c r="T31" s="53"/>
      <c r="U31" s="1" t="s">
        <v>239</v>
      </c>
    </row>
    <row r="32" spans="1:21" s="2" customFormat="1" ht="181.5" customHeight="1">
      <c r="A32" s="30">
        <v>30</v>
      </c>
      <c r="B32" s="1">
        <v>170209</v>
      </c>
      <c r="C32" s="1">
        <v>32</v>
      </c>
      <c r="D32" s="7" t="s">
        <v>284</v>
      </c>
      <c r="E32" s="7">
        <v>17013234</v>
      </c>
      <c r="F32" s="7" t="s">
        <v>59</v>
      </c>
      <c r="G32" s="39">
        <v>0.013000000000000001</v>
      </c>
      <c r="H32" s="7" t="s">
        <v>22</v>
      </c>
      <c r="I32" s="40">
        <v>0.97</v>
      </c>
      <c r="J32" s="1">
        <v>3.05</v>
      </c>
      <c r="K32" s="39">
        <v>0.78</v>
      </c>
      <c r="L32" s="10">
        <v>0</v>
      </c>
      <c r="M32" s="10">
        <v>0.0625</v>
      </c>
      <c r="N32" s="1">
        <v>0</v>
      </c>
      <c r="O32" s="1">
        <v>0</v>
      </c>
      <c r="P32" s="53" t="s">
        <v>285</v>
      </c>
      <c r="Q32" s="69" t="s">
        <v>286</v>
      </c>
      <c r="R32" s="43" t="s">
        <v>353</v>
      </c>
      <c r="S32" s="37" t="s">
        <v>354</v>
      </c>
      <c r="T32" s="53"/>
      <c r="U32" s="1" t="s">
        <v>239</v>
      </c>
    </row>
    <row r="33" spans="1:21" s="2" customFormat="1" ht="131.25" customHeight="1">
      <c r="A33" s="30">
        <v>31</v>
      </c>
      <c r="B33" s="1">
        <v>170204</v>
      </c>
      <c r="C33" s="1">
        <v>53</v>
      </c>
      <c r="D33" s="7" t="s">
        <v>274</v>
      </c>
      <c r="E33" s="7">
        <v>17011368</v>
      </c>
      <c r="F33" s="7" t="s">
        <v>59</v>
      </c>
      <c r="G33" s="39">
        <v>0.0152</v>
      </c>
      <c r="H33" s="7" t="s">
        <v>22</v>
      </c>
      <c r="I33" s="40">
        <v>0.9231</v>
      </c>
      <c r="J33" s="1">
        <v>2.9</v>
      </c>
      <c r="K33" s="39">
        <v>0.7308</v>
      </c>
      <c r="L33" s="10">
        <v>0.2692</v>
      </c>
      <c r="M33" s="10">
        <v>0.0962</v>
      </c>
      <c r="N33" s="1">
        <v>0</v>
      </c>
      <c r="O33" s="1">
        <v>0</v>
      </c>
      <c r="P33" s="53" t="s">
        <v>275</v>
      </c>
      <c r="Q33" s="69" t="s">
        <v>276</v>
      </c>
      <c r="R33" s="43" t="s">
        <v>355</v>
      </c>
      <c r="S33" s="37" t="s">
        <v>356</v>
      </c>
      <c r="T33" s="53"/>
      <c r="U33" s="1" t="s">
        <v>244</v>
      </c>
    </row>
    <row r="34" spans="1:21" s="2" customFormat="1" ht="163.5" customHeight="1">
      <c r="A34" s="30">
        <v>32</v>
      </c>
      <c r="B34" s="1">
        <v>170206</v>
      </c>
      <c r="C34" s="1">
        <v>53</v>
      </c>
      <c r="D34" s="7" t="s">
        <v>277</v>
      </c>
      <c r="E34" s="7">
        <v>17012265</v>
      </c>
      <c r="F34" s="7" t="s">
        <v>59</v>
      </c>
      <c r="G34" s="39">
        <v>0.013414634146341463</v>
      </c>
      <c r="H34" s="7" t="s">
        <v>22</v>
      </c>
      <c r="I34" s="40">
        <v>0.9056603773584906</v>
      </c>
      <c r="J34" s="1">
        <v>2.97</v>
      </c>
      <c r="K34" s="39">
        <v>0.8679245283018868</v>
      </c>
      <c r="L34" s="10">
        <v>0.3018867924528302</v>
      </c>
      <c r="M34" s="10">
        <v>0.03773584905660377</v>
      </c>
      <c r="N34" s="1">
        <v>0</v>
      </c>
      <c r="O34" s="1">
        <v>0</v>
      </c>
      <c r="P34" s="78" t="s">
        <v>383</v>
      </c>
      <c r="Q34" s="69" t="s">
        <v>278</v>
      </c>
      <c r="R34" s="43" t="s">
        <v>357</v>
      </c>
      <c r="S34" s="37" t="s">
        <v>358</v>
      </c>
      <c r="T34" s="53"/>
      <c r="U34" s="1" t="s">
        <v>244</v>
      </c>
    </row>
    <row r="35" spans="1:21" s="2" customFormat="1" ht="141" customHeight="1">
      <c r="A35" s="30">
        <v>33</v>
      </c>
      <c r="B35" s="1">
        <v>170207</v>
      </c>
      <c r="C35" s="1">
        <v>52</v>
      </c>
      <c r="D35" s="7" t="s">
        <v>279</v>
      </c>
      <c r="E35" s="7">
        <v>17012162</v>
      </c>
      <c r="F35" s="7" t="s">
        <v>59</v>
      </c>
      <c r="G35" s="39">
        <v>0.0017</v>
      </c>
      <c r="H35" s="7" t="s">
        <v>22</v>
      </c>
      <c r="I35" s="40">
        <v>0.942</v>
      </c>
      <c r="J35" s="1">
        <v>2.89</v>
      </c>
      <c r="K35" s="39">
        <v>0.8462</v>
      </c>
      <c r="L35" s="10">
        <v>0.1539</v>
      </c>
      <c r="M35" s="10">
        <v>0.0192</v>
      </c>
      <c r="N35" s="1">
        <v>0</v>
      </c>
      <c r="O35" s="1">
        <v>0</v>
      </c>
      <c r="P35" s="78" t="s">
        <v>384</v>
      </c>
      <c r="Q35" s="69" t="s">
        <v>280</v>
      </c>
      <c r="R35" s="43" t="s">
        <v>359</v>
      </c>
      <c r="S35" s="37" t="s">
        <v>396</v>
      </c>
      <c r="T35" s="53"/>
      <c r="U35" s="1" t="s">
        <v>244</v>
      </c>
    </row>
    <row r="36" spans="1:21" s="2" customFormat="1" ht="141" customHeight="1">
      <c r="A36" s="30">
        <v>34</v>
      </c>
      <c r="B36" s="1">
        <v>170230</v>
      </c>
      <c r="C36" s="1">
        <v>48</v>
      </c>
      <c r="D36" s="7" t="s">
        <v>391</v>
      </c>
      <c r="E36" s="7">
        <v>17013057</v>
      </c>
      <c r="F36" s="7" t="s">
        <v>392</v>
      </c>
      <c r="G36" s="39">
        <v>0.0284</v>
      </c>
      <c r="H36" s="7" t="s">
        <v>22</v>
      </c>
      <c r="I36" s="40">
        <v>0.8542</v>
      </c>
      <c r="J36" s="1">
        <v>2.72</v>
      </c>
      <c r="K36" s="39">
        <v>0.7083</v>
      </c>
      <c r="L36" s="10">
        <v>0.1042</v>
      </c>
      <c r="M36" s="10">
        <v>0.0208</v>
      </c>
      <c r="N36" s="1">
        <v>0</v>
      </c>
      <c r="O36" s="1">
        <v>0</v>
      </c>
      <c r="P36" s="53" t="s">
        <v>393</v>
      </c>
      <c r="Q36" s="69" t="s">
        <v>395</v>
      </c>
      <c r="R36" s="43" t="s">
        <v>394</v>
      </c>
      <c r="S36" s="37" t="s">
        <v>397</v>
      </c>
      <c r="T36" s="53"/>
      <c r="U36" s="1" t="s">
        <v>244</v>
      </c>
    </row>
    <row r="37" spans="1:21" s="2" customFormat="1" ht="113.25" customHeight="1">
      <c r="A37" s="30">
        <v>35</v>
      </c>
      <c r="B37" s="1">
        <v>170210</v>
      </c>
      <c r="C37" s="1">
        <v>41</v>
      </c>
      <c r="D37" s="7" t="s">
        <v>287</v>
      </c>
      <c r="E37" s="7">
        <v>17011731</v>
      </c>
      <c r="F37" s="7" t="s">
        <v>59</v>
      </c>
      <c r="G37" s="39">
        <v>0.0253</v>
      </c>
      <c r="H37" s="7" t="s">
        <v>22</v>
      </c>
      <c r="I37" s="40">
        <v>0.8293</v>
      </c>
      <c r="J37" s="1">
        <v>2.942</v>
      </c>
      <c r="K37" s="39">
        <v>0.561</v>
      </c>
      <c r="L37" s="10">
        <v>0.0244</v>
      </c>
      <c r="M37" s="10">
        <v>0.1463</v>
      </c>
      <c r="N37" s="1">
        <v>0</v>
      </c>
      <c r="O37" s="1">
        <v>0</v>
      </c>
      <c r="P37" s="53" t="s">
        <v>288</v>
      </c>
      <c r="Q37" s="69" t="s">
        <v>289</v>
      </c>
      <c r="R37" s="43" t="s">
        <v>353</v>
      </c>
      <c r="S37" s="37" t="s">
        <v>360</v>
      </c>
      <c r="T37" s="53"/>
      <c r="U37" s="1" t="s">
        <v>245</v>
      </c>
    </row>
    <row r="38" spans="1:21" s="2" customFormat="1" ht="250.5" customHeight="1">
      <c r="A38" s="30">
        <v>36</v>
      </c>
      <c r="B38" s="1">
        <v>170212</v>
      </c>
      <c r="C38" s="1">
        <v>41</v>
      </c>
      <c r="D38" s="7" t="s">
        <v>290</v>
      </c>
      <c r="E38" s="7">
        <v>170212</v>
      </c>
      <c r="F38" s="7" t="s">
        <v>59</v>
      </c>
      <c r="G38" s="39">
        <v>0.02</v>
      </c>
      <c r="H38" s="7" t="s">
        <v>22</v>
      </c>
      <c r="I38" s="40">
        <v>0.88</v>
      </c>
      <c r="J38" s="1">
        <v>2.87</v>
      </c>
      <c r="K38" s="39">
        <v>0.68</v>
      </c>
      <c r="L38" s="10">
        <v>0.17</v>
      </c>
      <c r="M38" s="10">
        <v>0.1</v>
      </c>
      <c r="N38" s="1">
        <v>0</v>
      </c>
      <c r="O38" s="1">
        <v>0</v>
      </c>
      <c r="P38" s="53" t="s">
        <v>291</v>
      </c>
      <c r="Q38" s="69" t="s">
        <v>292</v>
      </c>
      <c r="R38" s="43" t="s">
        <v>361</v>
      </c>
      <c r="S38" s="37" t="s">
        <v>362</v>
      </c>
      <c r="T38" s="53"/>
      <c r="U38" s="1" t="s">
        <v>245</v>
      </c>
    </row>
    <row r="39" spans="1:21" s="2" customFormat="1" ht="160.5" customHeight="1">
      <c r="A39" s="30">
        <v>37</v>
      </c>
      <c r="B39" s="1">
        <v>170213</v>
      </c>
      <c r="C39" s="1">
        <v>39</v>
      </c>
      <c r="D39" s="7" t="s">
        <v>293</v>
      </c>
      <c r="E39" s="7">
        <v>17010067</v>
      </c>
      <c r="F39" s="7" t="s">
        <v>59</v>
      </c>
      <c r="G39" s="39">
        <v>0.0183</v>
      </c>
      <c r="H39" s="7" t="s">
        <v>22</v>
      </c>
      <c r="I39" s="40">
        <v>0.872</v>
      </c>
      <c r="J39" s="1">
        <v>2.934</v>
      </c>
      <c r="K39" s="39">
        <v>0.795</v>
      </c>
      <c r="L39" s="10">
        <v>0.205</v>
      </c>
      <c r="M39" s="10">
        <v>0.103</v>
      </c>
      <c r="N39" s="1">
        <v>0</v>
      </c>
      <c r="O39" s="1">
        <v>0</v>
      </c>
      <c r="P39" s="53" t="s">
        <v>294</v>
      </c>
      <c r="Q39" s="69" t="s">
        <v>295</v>
      </c>
      <c r="R39" s="43" t="s">
        <v>363</v>
      </c>
      <c r="S39" s="37" t="s">
        <v>364</v>
      </c>
      <c r="T39" s="53"/>
      <c r="U39" s="1" t="s">
        <v>245</v>
      </c>
    </row>
    <row r="40" spans="1:21" s="2" customFormat="1" ht="144.75" customHeight="1">
      <c r="A40" s="30">
        <v>38</v>
      </c>
      <c r="B40" s="1">
        <v>170214</v>
      </c>
      <c r="C40" s="1">
        <v>40</v>
      </c>
      <c r="D40" s="7" t="s">
        <v>296</v>
      </c>
      <c r="E40" s="7">
        <v>17013128</v>
      </c>
      <c r="F40" s="7" t="s">
        <v>59</v>
      </c>
      <c r="G40" s="39">
        <v>0.037</v>
      </c>
      <c r="H40" s="7" t="s">
        <v>22</v>
      </c>
      <c r="I40" s="40">
        <v>0.825</v>
      </c>
      <c r="J40" s="1">
        <v>2.78</v>
      </c>
      <c r="K40" s="39">
        <v>0.775</v>
      </c>
      <c r="L40" s="10">
        <v>0.175</v>
      </c>
      <c r="M40" s="10">
        <v>0.1</v>
      </c>
      <c r="N40" s="1">
        <v>0</v>
      </c>
      <c r="O40" s="1">
        <v>0</v>
      </c>
      <c r="P40" s="53" t="s">
        <v>297</v>
      </c>
      <c r="Q40" s="69" t="s">
        <v>298</v>
      </c>
      <c r="R40" s="43" t="s">
        <v>365</v>
      </c>
      <c r="S40" s="37" t="s">
        <v>366</v>
      </c>
      <c r="T40" s="53"/>
      <c r="U40" s="1" t="s">
        <v>245</v>
      </c>
    </row>
    <row r="41" spans="1:21" s="2" customFormat="1" ht="176.25" customHeight="1">
      <c r="A41" s="30">
        <v>39</v>
      </c>
      <c r="B41" s="1">
        <v>170234</v>
      </c>
      <c r="C41" s="1">
        <v>50</v>
      </c>
      <c r="D41" s="7" t="s">
        <v>344</v>
      </c>
      <c r="E41" s="7">
        <v>17012319</v>
      </c>
      <c r="F41" s="7" t="s">
        <v>59</v>
      </c>
      <c r="G41" s="39">
        <v>0.0086</v>
      </c>
      <c r="H41" s="7" t="s">
        <v>22</v>
      </c>
      <c r="I41" s="40">
        <v>0.96</v>
      </c>
      <c r="J41" s="1">
        <v>2.9182</v>
      </c>
      <c r="K41" s="39">
        <v>0.88</v>
      </c>
      <c r="L41" s="10">
        <v>0.34</v>
      </c>
      <c r="M41" s="10">
        <v>0.04</v>
      </c>
      <c r="N41" s="1">
        <v>0</v>
      </c>
      <c r="O41" s="1">
        <v>0</v>
      </c>
      <c r="P41" s="53" t="s">
        <v>345</v>
      </c>
      <c r="Q41" s="69" t="s">
        <v>346</v>
      </c>
      <c r="R41" s="43" t="s">
        <v>367</v>
      </c>
      <c r="S41" s="37" t="s">
        <v>368</v>
      </c>
      <c r="T41" s="53"/>
      <c r="U41" s="1" t="s">
        <v>245</v>
      </c>
    </row>
    <row r="42" spans="1:21" s="2" customFormat="1" ht="135" customHeight="1">
      <c r="A42" s="30">
        <v>40</v>
      </c>
      <c r="B42" s="1">
        <v>170215</v>
      </c>
      <c r="C42" s="1">
        <v>36</v>
      </c>
      <c r="D42" s="7" t="s">
        <v>299</v>
      </c>
      <c r="E42" s="7">
        <v>17012769</v>
      </c>
      <c r="F42" s="7" t="s">
        <v>59</v>
      </c>
      <c r="G42" s="39">
        <v>0.0183</v>
      </c>
      <c r="H42" s="7" t="s">
        <v>22</v>
      </c>
      <c r="I42" s="40">
        <v>0.95</v>
      </c>
      <c r="J42" s="1">
        <v>2.91</v>
      </c>
      <c r="K42" s="39">
        <v>0.72</v>
      </c>
      <c r="L42" s="10">
        <v>0.03</v>
      </c>
      <c r="M42" s="10">
        <v>0</v>
      </c>
      <c r="N42" s="1">
        <v>0</v>
      </c>
      <c r="O42" s="1">
        <v>0</v>
      </c>
      <c r="P42" s="53" t="s">
        <v>300</v>
      </c>
      <c r="Q42" s="69" t="s">
        <v>301</v>
      </c>
      <c r="R42" s="43" t="s">
        <v>369</v>
      </c>
      <c r="S42" s="37" t="s">
        <v>370</v>
      </c>
      <c r="T42" s="53"/>
      <c r="U42" s="1" t="s">
        <v>250</v>
      </c>
    </row>
    <row r="43" spans="1:21" s="2" customFormat="1" ht="355.5" customHeight="1">
      <c r="A43" s="30">
        <v>41</v>
      </c>
      <c r="B43" s="1">
        <v>170216</v>
      </c>
      <c r="C43" s="1">
        <v>36</v>
      </c>
      <c r="D43" s="7" t="s">
        <v>302</v>
      </c>
      <c r="E43" s="7">
        <v>17013870</v>
      </c>
      <c r="F43" s="7" t="s">
        <v>59</v>
      </c>
      <c r="G43" s="39">
        <v>0.0193</v>
      </c>
      <c r="H43" s="7" t="s">
        <v>22</v>
      </c>
      <c r="I43" s="40">
        <v>0.88888</v>
      </c>
      <c r="J43" s="1">
        <v>2.86</v>
      </c>
      <c r="K43" s="39">
        <v>0.8332999999999999</v>
      </c>
      <c r="L43" s="10">
        <v>0.13888</v>
      </c>
      <c r="M43" s="10">
        <v>0.027770000000000003</v>
      </c>
      <c r="N43" s="1">
        <v>0</v>
      </c>
      <c r="O43" s="1">
        <v>0</v>
      </c>
      <c r="P43" s="53" t="s">
        <v>303</v>
      </c>
      <c r="Q43" s="69" t="s">
        <v>304</v>
      </c>
      <c r="R43" s="43" t="s">
        <v>353</v>
      </c>
      <c r="S43" s="37" t="s">
        <v>371</v>
      </c>
      <c r="T43" s="53"/>
      <c r="U43" s="1" t="s">
        <v>250</v>
      </c>
    </row>
    <row r="44" spans="1:21" s="2" customFormat="1" ht="153.75" customHeight="1">
      <c r="A44" s="30">
        <v>42</v>
      </c>
      <c r="B44" s="1">
        <v>170219</v>
      </c>
      <c r="C44" s="1">
        <v>48</v>
      </c>
      <c r="D44" s="7" t="s">
        <v>305</v>
      </c>
      <c r="E44" s="7">
        <v>17010751</v>
      </c>
      <c r="F44" s="7" t="s">
        <v>59</v>
      </c>
      <c r="G44" s="39">
        <v>0.0073</v>
      </c>
      <c r="H44" s="7" t="s">
        <v>306</v>
      </c>
      <c r="I44" s="40">
        <v>0.9583</v>
      </c>
      <c r="J44" s="1">
        <v>2.84</v>
      </c>
      <c r="K44" s="39">
        <v>0.7916</v>
      </c>
      <c r="L44" s="10">
        <v>0.0416</v>
      </c>
      <c r="M44" s="10">
        <v>0.0416</v>
      </c>
      <c r="N44" s="1">
        <v>0</v>
      </c>
      <c r="O44" s="1">
        <v>0</v>
      </c>
      <c r="P44" s="53" t="s">
        <v>307</v>
      </c>
      <c r="Q44" s="69" t="s">
        <v>308</v>
      </c>
      <c r="R44" s="43" t="s">
        <v>372</v>
      </c>
      <c r="S44" s="37" t="s">
        <v>373</v>
      </c>
      <c r="T44" s="53"/>
      <c r="U44" s="1" t="s">
        <v>250</v>
      </c>
    </row>
    <row r="45" spans="1:21" s="2" customFormat="1" ht="141" customHeight="1">
      <c r="A45" s="30">
        <v>43</v>
      </c>
      <c r="B45" s="1">
        <v>170222</v>
      </c>
      <c r="C45" s="1">
        <v>48</v>
      </c>
      <c r="D45" s="7" t="s">
        <v>309</v>
      </c>
      <c r="E45" s="7">
        <v>17013947</v>
      </c>
      <c r="F45" s="7" t="s">
        <v>59</v>
      </c>
      <c r="G45" s="39" t="s">
        <v>310</v>
      </c>
      <c r="H45" s="7" t="s">
        <v>22</v>
      </c>
      <c r="I45" s="40" t="s">
        <v>311</v>
      </c>
      <c r="J45" s="1">
        <v>2.97</v>
      </c>
      <c r="K45" s="39" t="s">
        <v>312</v>
      </c>
      <c r="L45" s="10" t="s">
        <v>313</v>
      </c>
      <c r="M45" s="10" t="s">
        <v>314</v>
      </c>
      <c r="N45" s="1">
        <v>0</v>
      </c>
      <c r="O45" s="1">
        <v>0</v>
      </c>
      <c r="P45" s="53" t="s">
        <v>315</v>
      </c>
      <c r="Q45" s="69" t="s">
        <v>316</v>
      </c>
      <c r="R45" s="43" t="s">
        <v>374</v>
      </c>
      <c r="S45" s="37" t="s">
        <v>375</v>
      </c>
      <c r="T45" s="53"/>
      <c r="U45" s="1" t="s">
        <v>261</v>
      </c>
    </row>
    <row r="46" spans="1:21" s="2" customFormat="1" ht="159" customHeight="1">
      <c r="A46" s="30">
        <v>44</v>
      </c>
      <c r="B46" s="1">
        <v>170223</v>
      </c>
      <c r="C46" s="1">
        <v>48</v>
      </c>
      <c r="D46" s="7" t="s">
        <v>317</v>
      </c>
      <c r="E46" s="7">
        <v>17011180</v>
      </c>
      <c r="F46" s="7" t="s">
        <v>59</v>
      </c>
      <c r="G46" s="39" t="s">
        <v>318</v>
      </c>
      <c r="H46" s="7" t="s">
        <v>22</v>
      </c>
      <c r="I46" s="40" t="s">
        <v>319</v>
      </c>
      <c r="J46" s="1">
        <v>2.85</v>
      </c>
      <c r="K46" s="39" t="s">
        <v>320</v>
      </c>
      <c r="L46" s="10" t="s">
        <v>321</v>
      </c>
      <c r="M46" s="10" t="s">
        <v>322</v>
      </c>
      <c r="N46" s="1">
        <v>0</v>
      </c>
      <c r="O46" s="1">
        <v>0</v>
      </c>
      <c r="P46" s="53" t="s">
        <v>323</v>
      </c>
      <c r="Q46" s="69" t="s">
        <v>324</v>
      </c>
      <c r="R46" s="43" t="s">
        <v>376</v>
      </c>
      <c r="S46" s="37" t="s">
        <v>377</v>
      </c>
      <c r="T46" s="53"/>
      <c r="U46" s="1" t="s">
        <v>261</v>
      </c>
    </row>
    <row r="47" spans="1:21" s="2" customFormat="1" ht="117" customHeight="1">
      <c r="A47" s="30">
        <v>45</v>
      </c>
      <c r="B47" s="1">
        <v>170231</v>
      </c>
      <c r="C47" s="1">
        <v>48</v>
      </c>
      <c r="D47" s="7" t="s">
        <v>334</v>
      </c>
      <c r="E47" s="7">
        <v>17010558</v>
      </c>
      <c r="F47" s="7" t="s">
        <v>191</v>
      </c>
      <c r="G47" s="39" t="s">
        <v>335</v>
      </c>
      <c r="H47" s="7" t="s">
        <v>22</v>
      </c>
      <c r="I47" s="40" t="s">
        <v>73</v>
      </c>
      <c r="J47" s="1">
        <v>2.89</v>
      </c>
      <c r="K47" s="39" t="s">
        <v>336</v>
      </c>
      <c r="L47" s="10" t="s">
        <v>337</v>
      </c>
      <c r="M47" s="10" t="s">
        <v>338</v>
      </c>
      <c r="N47" s="1">
        <v>0</v>
      </c>
      <c r="O47" s="1">
        <v>0</v>
      </c>
      <c r="P47" s="53" t="s">
        <v>339</v>
      </c>
      <c r="Q47" s="69" t="s">
        <v>340</v>
      </c>
      <c r="R47" s="43" t="s">
        <v>378</v>
      </c>
      <c r="S47" s="37" t="s">
        <v>379</v>
      </c>
      <c r="T47" s="53"/>
      <c r="U47" s="1" t="s">
        <v>261</v>
      </c>
    </row>
    <row r="48" spans="1:21" s="2" customFormat="1" ht="148.5" customHeight="1">
      <c r="A48" s="30">
        <v>46</v>
      </c>
      <c r="B48" s="1">
        <v>170224</v>
      </c>
      <c r="C48" s="1">
        <v>30</v>
      </c>
      <c r="D48" s="7" t="s">
        <v>325</v>
      </c>
      <c r="E48" s="7">
        <v>17011726</v>
      </c>
      <c r="F48" s="7" t="s">
        <v>59</v>
      </c>
      <c r="G48" s="39">
        <v>0.009</v>
      </c>
      <c r="H48" s="7" t="s">
        <v>22</v>
      </c>
      <c r="I48" s="40">
        <v>0.9667</v>
      </c>
      <c r="J48" s="1">
        <v>3.05</v>
      </c>
      <c r="K48" s="39">
        <v>0.8333</v>
      </c>
      <c r="L48" s="10">
        <v>0.1333</v>
      </c>
      <c r="M48" s="10">
        <v>0.0667</v>
      </c>
      <c r="N48" s="1">
        <v>0</v>
      </c>
      <c r="O48" s="1">
        <v>0</v>
      </c>
      <c r="P48" s="53" t="s">
        <v>326</v>
      </c>
      <c r="Q48" s="69" t="s">
        <v>327</v>
      </c>
      <c r="R48" s="43" t="s">
        <v>380</v>
      </c>
      <c r="S48" s="37" t="s">
        <v>381</v>
      </c>
      <c r="T48" s="53" t="s">
        <v>328</v>
      </c>
      <c r="U48" s="1" t="s">
        <v>262</v>
      </c>
    </row>
    <row r="49" spans="1:21" s="2" customFormat="1" ht="68.25" customHeight="1">
      <c r="A49" s="30">
        <v>47</v>
      </c>
      <c r="B49" s="1">
        <v>170225</v>
      </c>
      <c r="C49" s="1">
        <v>30</v>
      </c>
      <c r="D49" s="7" t="s">
        <v>329</v>
      </c>
      <c r="E49" s="7">
        <v>17011489</v>
      </c>
      <c r="F49" s="7" t="s">
        <v>59</v>
      </c>
      <c r="G49" s="39">
        <v>0.018000000000000002</v>
      </c>
      <c r="H49" s="7" t="s">
        <v>22</v>
      </c>
      <c r="I49" s="40">
        <v>1</v>
      </c>
      <c r="J49" s="1">
        <v>2.95</v>
      </c>
      <c r="K49" s="39">
        <v>0.867</v>
      </c>
      <c r="L49" s="10">
        <v>0.133</v>
      </c>
      <c r="M49" s="10">
        <v>0.033</v>
      </c>
      <c r="N49" s="1">
        <v>0</v>
      </c>
      <c r="O49" s="1">
        <v>0</v>
      </c>
      <c r="P49" s="53" t="s">
        <v>330</v>
      </c>
      <c r="Q49" s="69" t="s">
        <v>22</v>
      </c>
      <c r="R49" s="43" t="s">
        <v>382</v>
      </c>
      <c r="S49" s="37" t="s">
        <v>411</v>
      </c>
      <c r="T49" s="53"/>
      <c r="U49" s="1" t="s">
        <v>262</v>
      </c>
    </row>
    <row r="50" spans="1:21" s="2" customFormat="1" ht="141" customHeight="1">
      <c r="A50" s="30">
        <v>48</v>
      </c>
      <c r="B50" s="1">
        <v>170229</v>
      </c>
      <c r="C50" s="1">
        <v>41</v>
      </c>
      <c r="D50" s="7" t="s">
        <v>331</v>
      </c>
      <c r="E50" s="7">
        <v>17011097</v>
      </c>
      <c r="F50" s="7" t="s">
        <v>59</v>
      </c>
      <c r="G50" s="39">
        <v>0</v>
      </c>
      <c r="H50" s="7" t="s">
        <v>22</v>
      </c>
      <c r="I50" s="40">
        <v>0.9756</v>
      </c>
      <c r="J50" s="1">
        <v>3.04</v>
      </c>
      <c r="K50" s="39">
        <v>0.7073</v>
      </c>
      <c r="L50" s="10">
        <v>0.2683</v>
      </c>
      <c r="M50" s="10">
        <v>0.024</v>
      </c>
      <c r="N50" s="1">
        <v>0</v>
      </c>
      <c r="O50" s="1">
        <v>1</v>
      </c>
      <c r="P50" s="53" t="s">
        <v>332</v>
      </c>
      <c r="Q50" s="69" t="s">
        <v>333</v>
      </c>
      <c r="R50" s="43"/>
      <c r="S50" s="37" t="s">
        <v>412</v>
      </c>
      <c r="T50" s="53"/>
      <c r="U50" s="1" t="s">
        <v>262</v>
      </c>
    </row>
    <row r="51" spans="1:21" s="2" customFormat="1" ht="141" customHeight="1">
      <c r="A51" s="30">
        <v>49</v>
      </c>
      <c r="B51" s="1">
        <v>170232</v>
      </c>
      <c r="C51" s="1">
        <v>45</v>
      </c>
      <c r="D51" s="7" t="s">
        <v>341</v>
      </c>
      <c r="E51" s="7">
        <v>17013388</v>
      </c>
      <c r="F51" s="7" t="s">
        <v>59</v>
      </c>
      <c r="G51" s="39">
        <v>0.0177</v>
      </c>
      <c r="H51" s="7" t="s">
        <v>22</v>
      </c>
      <c r="I51" s="40">
        <v>0.96</v>
      </c>
      <c r="J51" s="1">
        <v>3.1</v>
      </c>
      <c r="K51" s="39">
        <v>0.6667</v>
      </c>
      <c r="L51" s="10">
        <v>0.2</v>
      </c>
      <c r="M51" s="10">
        <v>0.09</v>
      </c>
      <c r="N51" s="1">
        <v>0</v>
      </c>
      <c r="O51" s="1">
        <v>0</v>
      </c>
      <c r="P51" s="53" t="s">
        <v>342</v>
      </c>
      <c r="Q51" s="69" t="s">
        <v>343</v>
      </c>
      <c r="R51" s="43" t="s">
        <v>401</v>
      </c>
      <c r="S51" s="37" t="s">
        <v>413</v>
      </c>
      <c r="T51" s="53"/>
      <c r="U51" s="1" t="s">
        <v>262</v>
      </c>
    </row>
    <row r="52" spans="1:21" ht="165.75" customHeight="1">
      <c r="A52" s="30">
        <v>50</v>
      </c>
      <c r="B52" s="1">
        <v>170228</v>
      </c>
      <c r="C52" s="1">
        <v>40</v>
      </c>
      <c r="D52" s="7" t="s">
        <v>398</v>
      </c>
      <c r="E52" s="7">
        <v>17012694</v>
      </c>
      <c r="F52" s="7" t="s">
        <v>59</v>
      </c>
      <c r="G52" s="39">
        <v>0.011</v>
      </c>
      <c r="H52" s="7" t="s">
        <v>22</v>
      </c>
      <c r="I52" s="40">
        <v>0.975</v>
      </c>
      <c r="J52" s="1">
        <v>2.92</v>
      </c>
      <c r="K52" s="39">
        <v>0.625</v>
      </c>
      <c r="L52" s="10">
        <v>0.075</v>
      </c>
      <c r="M52" s="10">
        <v>0.075</v>
      </c>
      <c r="N52" s="1">
        <v>0</v>
      </c>
      <c r="O52" s="1">
        <v>0</v>
      </c>
      <c r="P52" s="53" t="s">
        <v>399</v>
      </c>
      <c r="Q52" s="69"/>
      <c r="R52" s="43" t="s">
        <v>400</v>
      </c>
      <c r="S52" s="37" t="s">
        <v>414</v>
      </c>
      <c r="T52" s="53"/>
      <c r="U52" s="1" t="s">
        <v>262</v>
      </c>
    </row>
  </sheetData>
  <sheetProtection/>
  <mergeCells count="1">
    <mergeCell ref="A1:T1"/>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2018-10-30T01:05:04Z</dcterms:modified>
  <cp:category/>
  <cp:version/>
  <cp:contentType/>
  <cp:contentStatus/>
</cp:coreProperties>
</file>